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4" i="1"/>
  <c r="C44"/>
  <c r="C43"/>
  <c r="C42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C41"/>
  <c r="D36" l="1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6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5"/>
  <c r="AB12"/>
  <c r="AC12" s="1"/>
  <c r="AB13"/>
  <c r="AC13" s="1"/>
  <c r="AB14"/>
  <c r="AC14" s="1"/>
  <c r="AB15"/>
  <c r="AC15" s="1"/>
  <c r="AB16"/>
  <c r="AC16" s="1"/>
  <c r="AB17"/>
  <c r="AC17" s="1"/>
  <c r="AB18"/>
  <c r="AC18" s="1"/>
  <c r="AB19"/>
  <c r="AC19" s="1"/>
  <c r="AB20"/>
  <c r="AC20" s="1"/>
  <c r="AB21"/>
  <c r="AC21" s="1"/>
  <c r="AB22"/>
  <c r="AC22" s="1"/>
  <c r="AB23"/>
  <c r="AC23" s="1"/>
  <c r="AB24"/>
  <c r="AC24" s="1"/>
  <c r="AB25"/>
  <c r="AC25" s="1"/>
  <c r="AB26"/>
  <c r="AC26" s="1"/>
  <c r="AB27"/>
  <c r="AC27" s="1"/>
  <c r="AB28"/>
  <c r="AC28" s="1"/>
  <c r="AB29"/>
  <c r="AC29" s="1"/>
  <c r="AB30"/>
  <c r="AC30" s="1"/>
  <c r="AB31"/>
  <c r="AC31" s="1"/>
  <c r="AB32"/>
  <c r="AC32" s="1"/>
  <c r="AB33"/>
  <c r="AC33" s="1"/>
  <c r="AB34"/>
  <c r="AC34" s="1"/>
  <c r="AB6"/>
  <c r="AC6" s="1"/>
  <c r="AB7"/>
  <c r="AC7" s="1"/>
  <c r="AB8"/>
  <c r="AC8" s="1"/>
  <c r="AB9"/>
  <c r="AC9" s="1"/>
  <c r="AB10"/>
  <c r="AC10" s="1"/>
  <c r="AB11"/>
  <c r="AC11" s="1"/>
  <c r="AB5"/>
  <c r="AC5" s="1"/>
  <c r="AC35" l="1"/>
  <c r="C37"/>
  <c r="Z37"/>
  <c r="X37"/>
  <c r="V37"/>
  <c r="T37"/>
  <c r="R37"/>
  <c r="P37"/>
  <c r="N37"/>
  <c r="L37"/>
  <c r="J37"/>
  <c r="H37"/>
  <c r="F37"/>
  <c r="D37"/>
  <c r="AA37"/>
  <c r="Y37"/>
  <c r="W37"/>
  <c r="U37"/>
  <c r="S37"/>
  <c r="Q37"/>
  <c r="O37"/>
  <c r="M37"/>
  <c r="K37"/>
  <c r="I37"/>
  <c r="G37"/>
  <c r="E37"/>
  <c r="AB35"/>
  <c r="E40" l="1"/>
  <c r="I38"/>
  <c r="I40" s="1"/>
  <c r="M38"/>
  <c r="M40" s="1"/>
  <c r="Q40"/>
  <c r="U38"/>
  <c r="U40" s="1"/>
  <c r="Y40"/>
  <c r="D38"/>
  <c r="D40" s="1"/>
  <c r="H40"/>
  <c r="L38"/>
  <c r="L40" s="1"/>
  <c r="P38"/>
  <c r="P40" s="1"/>
  <c r="T38"/>
  <c r="T40" s="1"/>
  <c r="X40"/>
  <c r="C38"/>
  <c r="C40" s="1"/>
  <c r="G38"/>
  <c r="G40" s="1"/>
  <c r="K40"/>
  <c r="O40"/>
  <c r="S40"/>
  <c r="W40"/>
  <c r="AA40"/>
  <c r="F40"/>
  <c r="J40"/>
  <c r="N38"/>
  <c r="N40" s="1"/>
  <c r="R38"/>
  <c r="R40" s="1"/>
  <c r="V38"/>
  <c r="V40" s="1"/>
  <c r="Z40"/>
</calcChain>
</file>

<file path=xl/sharedStrings.xml><?xml version="1.0" encoding="utf-8"?>
<sst xmlns="http://schemas.openxmlformats.org/spreadsheetml/2006/main" count="46" uniqueCount="46">
  <si>
    <t xml:space="preserve">no </t>
  </si>
  <si>
    <t xml:space="preserve">Responden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</si>
  <si>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</si>
  <si>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</si>
  <si>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</si>
  <si>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</si>
  <si>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</si>
  <si>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</si>
  <si>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</si>
  <si>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</si>
  <si>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</si>
  <si>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</si>
  <si>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</si>
  <si>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</si>
  <si>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</si>
  <si>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</si>
  <si>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</si>
  <si>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</si>
  <si>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</si>
  <si>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</si>
  <si>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</si>
  <si>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</si>
  <si>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</si>
  <si>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</si>
  <si>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</si>
  <si>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</si>
  <si>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</si>
  <si>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</si>
  <si>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</si>
  <si>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</si>
  <si>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</si>
  <si>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</si>
  <si>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 xml:space="preserve">BUTIR </t>
  </si>
  <si>
    <t>ΣY</t>
  </si>
  <si>
    <t>Y^2</t>
  </si>
  <si>
    <t>ΣX</t>
  </si>
  <si>
    <t>ΣX^2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</si>
  <si>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charset val="1"/>
      </rPr>
      <t>XY</t>
    </r>
  </si>
  <si>
    <t>R-xy</t>
  </si>
  <si>
    <t>R-t</t>
  </si>
  <si>
    <t>kett</t>
  </si>
  <si>
    <t>σ^2i</t>
  </si>
  <si>
    <r>
      <t>Σσ</t>
    </r>
    <r>
      <rPr>
        <sz val="11"/>
        <color theme="1"/>
        <rFont val="Calibri"/>
        <family val="2"/>
        <charset val="1"/>
      </rPr>
      <t>^2i</t>
    </r>
  </si>
  <si>
    <r>
      <rPr>
        <sz val="11"/>
        <color theme="1"/>
        <rFont val="Calibri"/>
        <family val="2"/>
      </rPr>
      <t>σ</t>
    </r>
    <r>
      <rPr>
        <sz val="8.8000000000000007"/>
        <color theme="1"/>
        <rFont val="Calibri"/>
        <family val="2"/>
        <charset val="1"/>
      </rPr>
      <t>^2t</t>
    </r>
  </si>
  <si>
    <t>R11</t>
  </si>
  <si>
    <t>VALIDITAS DAN RELIABILITAS LEMBAR OBSERVASI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</si>
</sst>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8.8000000000000007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view="pageLayout" topLeftCell="A4" zoomScale="80" zoomScaleNormal="90" zoomScalePageLayoutView="80" workbookViewId="0">
      <selection activeCell="B2" sqref="B2"/>
    </sheetView>
  </sheetViews>
  <sheetFormatPr defaultRowHeight="15"/>
  <cols>
    <col min="1" max="1" width="5.42578125" customWidth="1"/>
    <col min="2" max="2" width="9.85546875" customWidth="1"/>
    <col min="3" max="27" width="5.28515625" customWidth="1"/>
  </cols>
  <sheetData>
    <row r="2" spans="1:29">
      <c r="G2" t="s">
        <v>45</v>
      </c>
    </row>
    <row r="3" spans="1:29">
      <c r="A3" s="3" t="s">
        <v>0</v>
      </c>
      <c r="B3" s="3" t="s">
        <v>1</v>
      </c>
      <c r="C3" s="3" t="s">
        <v>32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 t="s">
        <v>33</v>
      </c>
      <c r="AC3" s="3" t="s">
        <v>34</v>
      </c>
    </row>
    <row r="4" spans="1:29">
      <c r="A4" s="3"/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2"/>
      <c r="AC4" s="3"/>
    </row>
    <row r="5" spans="1:29">
      <c r="A5" s="4">
        <v>1</v>
      </c>
      <c r="B5" s="4" t="s">
        <v>2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3</v>
      </c>
      <c r="K5" s="4">
        <v>4</v>
      </c>
      <c r="L5" s="4">
        <v>4</v>
      </c>
      <c r="M5" s="4">
        <v>3</v>
      </c>
      <c r="N5" s="4">
        <v>4</v>
      </c>
      <c r="O5" s="4">
        <v>4</v>
      </c>
      <c r="P5" s="4">
        <v>2</v>
      </c>
      <c r="Q5" s="4">
        <v>4</v>
      </c>
      <c r="R5" s="4">
        <v>4</v>
      </c>
      <c r="S5" s="4">
        <v>3</v>
      </c>
      <c r="T5" s="4">
        <v>4</v>
      </c>
      <c r="U5" s="4">
        <v>3</v>
      </c>
      <c r="V5" s="4">
        <v>4</v>
      </c>
      <c r="W5" s="4">
        <v>4</v>
      </c>
      <c r="X5" s="4">
        <v>4</v>
      </c>
      <c r="Y5" s="4">
        <v>4</v>
      </c>
      <c r="Z5" s="4">
        <v>4</v>
      </c>
      <c r="AA5" s="4">
        <v>4</v>
      </c>
      <c r="AB5" s="4">
        <f>SUM(C5:AA5)</f>
        <v>94</v>
      </c>
      <c r="AC5" s="4">
        <f>AB5^2</f>
        <v>8836</v>
      </c>
    </row>
    <row r="6" spans="1:29">
      <c r="A6" s="4">
        <v>2</v>
      </c>
      <c r="B6" s="4" t="s">
        <v>3</v>
      </c>
      <c r="C6" s="4">
        <v>3</v>
      </c>
      <c r="D6" s="4">
        <v>2</v>
      </c>
      <c r="E6" s="4">
        <v>3</v>
      </c>
      <c r="F6" s="4">
        <v>3</v>
      </c>
      <c r="G6" s="4">
        <v>2</v>
      </c>
      <c r="H6" s="4">
        <v>3</v>
      </c>
      <c r="I6" s="4">
        <v>2</v>
      </c>
      <c r="J6" s="4">
        <v>3</v>
      </c>
      <c r="K6" s="4">
        <v>3</v>
      </c>
      <c r="L6" s="4">
        <v>3</v>
      </c>
      <c r="M6" s="4">
        <v>2</v>
      </c>
      <c r="N6" s="4">
        <v>3</v>
      </c>
      <c r="O6" s="4">
        <v>3</v>
      </c>
      <c r="P6" s="4">
        <v>3</v>
      </c>
      <c r="Q6" s="4">
        <v>3</v>
      </c>
      <c r="R6" s="4">
        <v>2</v>
      </c>
      <c r="S6" s="4">
        <v>3</v>
      </c>
      <c r="T6" s="4">
        <v>3</v>
      </c>
      <c r="U6" s="4">
        <v>3</v>
      </c>
      <c r="V6" s="4">
        <v>2</v>
      </c>
      <c r="W6" s="4">
        <v>3</v>
      </c>
      <c r="X6" s="4">
        <v>3</v>
      </c>
      <c r="Y6" s="4">
        <v>3</v>
      </c>
      <c r="Z6" s="4">
        <v>3</v>
      </c>
      <c r="AA6" s="4">
        <v>2</v>
      </c>
      <c r="AB6" s="4">
        <f t="shared" ref="AB6:AB34" si="0">SUM(C6:AA6)</f>
        <v>68</v>
      </c>
      <c r="AC6" s="4">
        <f t="shared" ref="AC6:AC35" si="1">AB6^2</f>
        <v>4624</v>
      </c>
    </row>
    <row r="7" spans="1:29">
      <c r="A7" s="4">
        <v>3</v>
      </c>
      <c r="B7" s="4" t="s">
        <v>4</v>
      </c>
      <c r="C7" s="4">
        <v>2</v>
      </c>
      <c r="D7" s="4">
        <v>3</v>
      </c>
      <c r="E7" s="4">
        <v>3</v>
      </c>
      <c r="F7" s="4">
        <v>2</v>
      </c>
      <c r="G7" s="4">
        <v>2</v>
      </c>
      <c r="H7" s="4">
        <v>3</v>
      </c>
      <c r="I7" s="4">
        <v>2</v>
      </c>
      <c r="J7" s="4">
        <v>3</v>
      </c>
      <c r="K7" s="4">
        <v>2</v>
      </c>
      <c r="L7" s="4">
        <v>2</v>
      </c>
      <c r="M7" s="4">
        <v>3</v>
      </c>
      <c r="N7" s="4">
        <v>3</v>
      </c>
      <c r="O7" s="4">
        <v>2</v>
      </c>
      <c r="P7" s="4">
        <v>3</v>
      </c>
      <c r="Q7" s="4">
        <v>3</v>
      </c>
      <c r="R7" s="4">
        <v>2</v>
      </c>
      <c r="S7" s="4">
        <v>3</v>
      </c>
      <c r="T7" s="4">
        <v>2</v>
      </c>
      <c r="U7" s="4">
        <v>2</v>
      </c>
      <c r="V7" s="4">
        <v>3</v>
      </c>
      <c r="W7" s="4">
        <v>3</v>
      </c>
      <c r="X7" s="4">
        <v>2</v>
      </c>
      <c r="Y7" s="4">
        <v>3</v>
      </c>
      <c r="Z7" s="4">
        <v>3</v>
      </c>
      <c r="AA7" s="4">
        <v>2</v>
      </c>
      <c r="AB7" s="4">
        <f t="shared" si="0"/>
        <v>63</v>
      </c>
      <c r="AC7" s="4">
        <f t="shared" si="1"/>
        <v>3969</v>
      </c>
    </row>
    <row r="8" spans="1:29">
      <c r="A8" s="4">
        <v>4</v>
      </c>
      <c r="B8" s="4" t="s">
        <v>5</v>
      </c>
      <c r="C8" s="4">
        <v>2</v>
      </c>
      <c r="D8" s="4">
        <v>3</v>
      </c>
      <c r="E8" s="4">
        <v>2</v>
      </c>
      <c r="F8" s="4">
        <v>2</v>
      </c>
      <c r="G8" s="4">
        <v>4</v>
      </c>
      <c r="H8" s="4">
        <v>1</v>
      </c>
      <c r="I8" s="4">
        <v>4</v>
      </c>
      <c r="J8" s="4">
        <v>2</v>
      </c>
      <c r="K8" s="4">
        <v>2</v>
      </c>
      <c r="L8" s="4">
        <v>2</v>
      </c>
      <c r="M8" s="4">
        <v>3</v>
      </c>
      <c r="N8" s="4">
        <v>2</v>
      </c>
      <c r="O8" s="4">
        <v>2</v>
      </c>
      <c r="P8" s="4">
        <v>2</v>
      </c>
      <c r="Q8" s="4">
        <v>1</v>
      </c>
      <c r="R8" s="4">
        <v>4</v>
      </c>
      <c r="S8" s="4">
        <v>2</v>
      </c>
      <c r="T8" s="4">
        <v>2</v>
      </c>
      <c r="U8" s="4">
        <v>2</v>
      </c>
      <c r="V8" s="4">
        <v>3</v>
      </c>
      <c r="W8" s="4">
        <v>2</v>
      </c>
      <c r="X8" s="4">
        <v>2</v>
      </c>
      <c r="Y8" s="4">
        <v>2</v>
      </c>
      <c r="Z8" s="4">
        <v>1</v>
      </c>
      <c r="AA8" s="4">
        <v>4</v>
      </c>
      <c r="AB8" s="4">
        <f t="shared" si="0"/>
        <v>58</v>
      </c>
      <c r="AC8" s="4">
        <f t="shared" si="1"/>
        <v>3364</v>
      </c>
    </row>
    <row r="9" spans="1:29">
      <c r="A9" s="4">
        <v>5</v>
      </c>
      <c r="B9" s="4" t="s">
        <v>6</v>
      </c>
      <c r="C9" s="4">
        <v>3</v>
      </c>
      <c r="D9" s="4">
        <v>4</v>
      </c>
      <c r="E9" s="4">
        <v>4</v>
      </c>
      <c r="F9" s="4">
        <v>3</v>
      </c>
      <c r="G9" s="4">
        <v>4</v>
      </c>
      <c r="H9" s="4">
        <v>3</v>
      </c>
      <c r="I9" s="4">
        <v>4</v>
      </c>
      <c r="J9" s="4">
        <v>4</v>
      </c>
      <c r="K9" s="4">
        <v>3</v>
      </c>
      <c r="L9" s="4">
        <v>3</v>
      </c>
      <c r="M9" s="4">
        <v>4</v>
      </c>
      <c r="N9" s="4">
        <v>4</v>
      </c>
      <c r="O9" s="4">
        <v>3</v>
      </c>
      <c r="P9" s="4">
        <v>3</v>
      </c>
      <c r="Q9" s="4">
        <v>3</v>
      </c>
      <c r="R9" s="4">
        <v>4</v>
      </c>
      <c r="S9" s="4">
        <v>4</v>
      </c>
      <c r="T9" s="4">
        <v>3</v>
      </c>
      <c r="U9" s="4">
        <v>3</v>
      </c>
      <c r="V9" s="4">
        <v>4</v>
      </c>
      <c r="W9" s="4">
        <v>4</v>
      </c>
      <c r="X9" s="4">
        <v>3</v>
      </c>
      <c r="Y9" s="4">
        <v>3</v>
      </c>
      <c r="Z9" s="4">
        <v>3</v>
      </c>
      <c r="AA9" s="4">
        <v>4</v>
      </c>
      <c r="AB9" s="4">
        <f t="shared" si="0"/>
        <v>87</v>
      </c>
      <c r="AC9" s="4">
        <f t="shared" si="1"/>
        <v>7569</v>
      </c>
    </row>
    <row r="10" spans="1:29">
      <c r="A10" s="4">
        <v>6</v>
      </c>
      <c r="B10" s="4" t="s">
        <v>7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4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4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f t="shared" si="0"/>
        <v>77</v>
      </c>
      <c r="AC10" s="4">
        <f t="shared" si="1"/>
        <v>5929</v>
      </c>
    </row>
    <row r="11" spans="1:29">
      <c r="A11" s="4">
        <v>7</v>
      </c>
      <c r="B11" s="4" t="s">
        <v>8</v>
      </c>
      <c r="C11" s="4">
        <v>3</v>
      </c>
      <c r="D11" s="4">
        <v>3</v>
      </c>
      <c r="E11" s="4">
        <v>4</v>
      </c>
      <c r="F11" s="4">
        <v>3</v>
      </c>
      <c r="G11" s="4">
        <v>2</v>
      </c>
      <c r="H11" s="4">
        <v>4</v>
      </c>
      <c r="I11" s="4">
        <v>2</v>
      </c>
      <c r="J11" s="4">
        <v>4</v>
      </c>
      <c r="K11" s="4">
        <v>3</v>
      </c>
      <c r="L11" s="4">
        <v>3</v>
      </c>
      <c r="M11" s="4">
        <v>3</v>
      </c>
      <c r="N11" s="4">
        <v>4</v>
      </c>
      <c r="O11" s="4">
        <v>3</v>
      </c>
      <c r="P11" s="4">
        <v>3</v>
      </c>
      <c r="Q11" s="4">
        <v>4</v>
      </c>
      <c r="R11" s="4">
        <v>2</v>
      </c>
      <c r="S11" s="4">
        <v>4</v>
      </c>
      <c r="T11" s="4">
        <v>3</v>
      </c>
      <c r="U11" s="4">
        <v>3</v>
      </c>
      <c r="V11" s="4">
        <v>3</v>
      </c>
      <c r="W11" s="4">
        <v>4</v>
      </c>
      <c r="X11" s="4">
        <v>3</v>
      </c>
      <c r="Y11" s="4">
        <v>3</v>
      </c>
      <c r="Z11" s="4">
        <v>4</v>
      </c>
      <c r="AA11" s="4">
        <v>2</v>
      </c>
      <c r="AB11" s="4">
        <f t="shared" si="0"/>
        <v>79</v>
      </c>
      <c r="AC11" s="4">
        <f t="shared" si="1"/>
        <v>6241</v>
      </c>
    </row>
    <row r="12" spans="1:29">
      <c r="A12" s="4">
        <v>8</v>
      </c>
      <c r="B12" s="4" t="s">
        <v>9</v>
      </c>
      <c r="C12" s="4">
        <v>4</v>
      </c>
      <c r="D12" s="4">
        <v>4</v>
      </c>
      <c r="E12" s="4">
        <v>4</v>
      </c>
      <c r="F12" s="4">
        <v>4</v>
      </c>
      <c r="G12" s="4">
        <v>2</v>
      </c>
      <c r="H12" s="4">
        <v>4</v>
      </c>
      <c r="I12" s="4">
        <v>2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4">
        <v>2</v>
      </c>
      <c r="S12" s="4">
        <v>4</v>
      </c>
      <c r="T12" s="4">
        <v>4</v>
      </c>
      <c r="U12" s="4">
        <v>4</v>
      </c>
      <c r="V12" s="4">
        <v>4</v>
      </c>
      <c r="W12" s="4">
        <v>4</v>
      </c>
      <c r="X12" s="4">
        <v>4</v>
      </c>
      <c r="Y12" s="4">
        <v>4</v>
      </c>
      <c r="Z12" s="4">
        <v>4</v>
      </c>
      <c r="AA12" s="4">
        <v>2</v>
      </c>
      <c r="AB12" s="4">
        <f t="shared" si="0"/>
        <v>92</v>
      </c>
      <c r="AC12" s="4">
        <f t="shared" si="1"/>
        <v>8464</v>
      </c>
    </row>
    <row r="13" spans="1:29">
      <c r="A13" s="4">
        <v>9</v>
      </c>
      <c r="B13" s="4" t="s">
        <v>10</v>
      </c>
      <c r="C13" s="4">
        <v>4</v>
      </c>
      <c r="D13" s="4">
        <v>4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4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4</v>
      </c>
      <c r="U13" s="4">
        <v>4</v>
      </c>
      <c r="V13" s="4">
        <v>4</v>
      </c>
      <c r="W13" s="4">
        <v>4</v>
      </c>
      <c r="X13" s="4">
        <v>4</v>
      </c>
      <c r="Y13" s="4">
        <v>4</v>
      </c>
      <c r="Z13" s="4">
        <v>4</v>
      </c>
      <c r="AA13" s="4">
        <v>4</v>
      </c>
      <c r="AB13" s="4">
        <f t="shared" si="0"/>
        <v>100</v>
      </c>
      <c r="AC13" s="4">
        <f t="shared" si="1"/>
        <v>10000</v>
      </c>
    </row>
    <row r="14" spans="1:29">
      <c r="A14" s="4">
        <v>10</v>
      </c>
      <c r="B14" s="4" t="s">
        <v>11</v>
      </c>
      <c r="C14" s="4">
        <v>3</v>
      </c>
      <c r="D14" s="4">
        <v>2</v>
      </c>
      <c r="E14" s="4">
        <v>3</v>
      </c>
      <c r="F14" s="4">
        <v>3</v>
      </c>
      <c r="G14" s="4">
        <v>2</v>
      </c>
      <c r="H14" s="4">
        <v>3</v>
      </c>
      <c r="I14" s="4">
        <v>2</v>
      </c>
      <c r="J14" s="4">
        <v>3</v>
      </c>
      <c r="K14" s="4">
        <v>3</v>
      </c>
      <c r="L14" s="4">
        <v>3</v>
      </c>
      <c r="M14" s="4">
        <v>2</v>
      </c>
      <c r="N14" s="4">
        <v>3</v>
      </c>
      <c r="O14" s="4">
        <v>3</v>
      </c>
      <c r="P14" s="4">
        <v>3</v>
      </c>
      <c r="Q14" s="4">
        <v>3</v>
      </c>
      <c r="R14" s="4">
        <v>2</v>
      </c>
      <c r="S14" s="4">
        <v>3</v>
      </c>
      <c r="T14" s="4">
        <v>3</v>
      </c>
      <c r="U14" s="4">
        <v>3</v>
      </c>
      <c r="V14" s="4">
        <v>2</v>
      </c>
      <c r="W14" s="4">
        <v>3</v>
      </c>
      <c r="X14" s="4">
        <v>3</v>
      </c>
      <c r="Y14" s="4">
        <v>3</v>
      </c>
      <c r="Z14" s="4">
        <v>3</v>
      </c>
      <c r="AA14" s="4">
        <v>2</v>
      </c>
      <c r="AB14" s="4">
        <f t="shared" si="0"/>
        <v>68</v>
      </c>
      <c r="AC14" s="4">
        <f t="shared" si="1"/>
        <v>4624</v>
      </c>
    </row>
    <row r="15" spans="1:29">
      <c r="A15" s="4">
        <v>11</v>
      </c>
      <c r="B15" s="4" t="s">
        <v>12</v>
      </c>
      <c r="C15" s="4">
        <v>2</v>
      </c>
      <c r="D15" s="4">
        <v>3</v>
      </c>
      <c r="E15" s="4">
        <v>3</v>
      </c>
      <c r="F15" s="4">
        <v>2</v>
      </c>
      <c r="G15" s="4">
        <v>2</v>
      </c>
      <c r="H15" s="4">
        <v>3</v>
      </c>
      <c r="I15" s="4">
        <v>2</v>
      </c>
      <c r="J15" s="4">
        <v>3</v>
      </c>
      <c r="K15" s="4">
        <v>2</v>
      </c>
      <c r="L15" s="4">
        <v>2</v>
      </c>
      <c r="M15" s="4">
        <v>3</v>
      </c>
      <c r="N15" s="4">
        <v>3</v>
      </c>
      <c r="O15" s="4">
        <v>2</v>
      </c>
      <c r="P15" s="4">
        <v>3</v>
      </c>
      <c r="Q15" s="4">
        <v>3</v>
      </c>
      <c r="R15" s="4">
        <v>2</v>
      </c>
      <c r="S15" s="4">
        <v>3</v>
      </c>
      <c r="T15" s="4">
        <v>2</v>
      </c>
      <c r="U15" s="4">
        <v>2</v>
      </c>
      <c r="V15" s="4">
        <v>3</v>
      </c>
      <c r="W15" s="4">
        <v>3</v>
      </c>
      <c r="X15" s="4">
        <v>2</v>
      </c>
      <c r="Y15" s="4">
        <v>3</v>
      </c>
      <c r="Z15" s="4">
        <v>3</v>
      </c>
      <c r="AA15" s="4">
        <v>2</v>
      </c>
      <c r="AB15" s="4">
        <f t="shared" si="0"/>
        <v>63</v>
      </c>
      <c r="AC15" s="4">
        <f t="shared" si="1"/>
        <v>3969</v>
      </c>
    </row>
    <row r="16" spans="1:29">
      <c r="A16" s="4">
        <v>12</v>
      </c>
      <c r="B16" s="4" t="s">
        <v>13</v>
      </c>
      <c r="C16" s="4">
        <v>2</v>
      </c>
      <c r="D16" s="4">
        <v>3</v>
      </c>
      <c r="E16" s="4">
        <v>2</v>
      </c>
      <c r="F16" s="4">
        <v>2</v>
      </c>
      <c r="G16" s="4">
        <v>3</v>
      </c>
      <c r="H16" s="4">
        <v>1</v>
      </c>
      <c r="I16" s="4">
        <v>3</v>
      </c>
      <c r="J16" s="4">
        <v>2</v>
      </c>
      <c r="K16" s="4">
        <v>2</v>
      </c>
      <c r="L16" s="4">
        <v>2</v>
      </c>
      <c r="M16" s="4">
        <v>3</v>
      </c>
      <c r="N16" s="4">
        <v>2</v>
      </c>
      <c r="O16" s="4">
        <v>2</v>
      </c>
      <c r="P16" s="4">
        <v>2</v>
      </c>
      <c r="Q16" s="4">
        <v>1</v>
      </c>
      <c r="R16" s="4">
        <v>3</v>
      </c>
      <c r="S16" s="4">
        <v>2</v>
      </c>
      <c r="T16" s="4">
        <v>2</v>
      </c>
      <c r="U16" s="4">
        <v>2</v>
      </c>
      <c r="V16" s="4">
        <v>3</v>
      </c>
      <c r="W16" s="4">
        <v>2</v>
      </c>
      <c r="X16" s="4">
        <v>2</v>
      </c>
      <c r="Y16" s="4">
        <v>2</v>
      </c>
      <c r="Z16" s="4">
        <v>1</v>
      </c>
      <c r="AA16" s="4">
        <v>3</v>
      </c>
      <c r="AB16" s="4">
        <f t="shared" si="0"/>
        <v>54</v>
      </c>
      <c r="AC16" s="4">
        <f t="shared" si="1"/>
        <v>2916</v>
      </c>
    </row>
    <row r="17" spans="1:29">
      <c r="A17" s="4">
        <v>13</v>
      </c>
      <c r="B17" s="4" t="s">
        <v>14</v>
      </c>
      <c r="C17" s="4">
        <v>3</v>
      </c>
      <c r="D17" s="4">
        <v>4</v>
      </c>
      <c r="E17" s="4">
        <v>4</v>
      </c>
      <c r="F17" s="4">
        <v>3</v>
      </c>
      <c r="G17" s="4">
        <v>4</v>
      </c>
      <c r="H17" s="4">
        <v>3</v>
      </c>
      <c r="I17" s="4">
        <v>4</v>
      </c>
      <c r="J17" s="4">
        <v>4</v>
      </c>
      <c r="K17" s="4">
        <v>3</v>
      </c>
      <c r="L17" s="4">
        <v>3</v>
      </c>
      <c r="M17" s="4">
        <v>4</v>
      </c>
      <c r="N17" s="4">
        <v>4</v>
      </c>
      <c r="O17" s="4">
        <v>3</v>
      </c>
      <c r="P17" s="4">
        <v>3</v>
      </c>
      <c r="Q17" s="4">
        <v>3</v>
      </c>
      <c r="R17" s="4">
        <v>4</v>
      </c>
      <c r="S17" s="4">
        <v>4</v>
      </c>
      <c r="T17" s="4">
        <v>3</v>
      </c>
      <c r="U17" s="4">
        <v>3</v>
      </c>
      <c r="V17" s="4">
        <v>4</v>
      </c>
      <c r="W17" s="4">
        <v>4</v>
      </c>
      <c r="X17" s="4">
        <v>3</v>
      </c>
      <c r="Y17" s="4">
        <v>3</v>
      </c>
      <c r="Z17" s="4">
        <v>3</v>
      </c>
      <c r="AA17" s="4">
        <v>4</v>
      </c>
      <c r="AB17" s="4">
        <f t="shared" si="0"/>
        <v>87</v>
      </c>
      <c r="AC17" s="4">
        <f t="shared" si="1"/>
        <v>7569</v>
      </c>
    </row>
    <row r="18" spans="1:29">
      <c r="A18" s="4">
        <v>14</v>
      </c>
      <c r="B18" s="4" t="s">
        <v>15</v>
      </c>
      <c r="C18" s="4">
        <v>3</v>
      </c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4">
        <v>3</v>
      </c>
      <c r="T18" s="4">
        <v>3</v>
      </c>
      <c r="U18" s="4">
        <v>3</v>
      </c>
      <c r="V18" s="4">
        <v>3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>
        <f t="shared" si="0"/>
        <v>75</v>
      </c>
      <c r="AC18" s="4">
        <f t="shared" si="1"/>
        <v>5625</v>
      </c>
    </row>
    <row r="19" spans="1:29">
      <c r="A19" s="4">
        <v>15</v>
      </c>
      <c r="B19" s="4" t="s">
        <v>16</v>
      </c>
      <c r="C19" s="4">
        <v>3</v>
      </c>
      <c r="D19" s="4">
        <v>3</v>
      </c>
      <c r="E19" s="4">
        <v>4</v>
      </c>
      <c r="F19" s="4">
        <v>3</v>
      </c>
      <c r="G19" s="4">
        <v>4</v>
      </c>
      <c r="H19" s="4">
        <v>4</v>
      </c>
      <c r="I19" s="4">
        <v>4</v>
      </c>
      <c r="J19" s="4">
        <v>4</v>
      </c>
      <c r="K19" s="4">
        <v>3</v>
      </c>
      <c r="L19" s="4">
        <v>3</v>
      </c>
      <c r="M19" s="4">
        <v>3</v>
      </c>
      <c r="N19" s="4">
        <v>4</v>
      </c>
      <c r="O19" s="4">
        <v>3</v>
      </c>
      <c r="P19" s="4">
        <v>3</v>
      </c>
      <c r="Q19" s="4">
        <v>4</v>
      </c>
      <c r="R19" s="4">
        <v>4</v>
      </c>
      <c r="S19" s="4">
        <v>4</v>
      </c>
      <c r="T19" s="4">
        <v>3</v>
      </c>
      <c r="U19" s="4">
        <v>3</v>
      </c>
      <c r="V19" s="4">
        <v>3</v>
      </c>
      <c r="W19" s="4">
        <v>4</v>
      </c>
      <c r="X19" s="4">
        <v>3</v>
      </c>
      <c r="Y19" s="4">
        <v>3</v>
      </c>
      <c r="Z19" s="4">
        <v>4</v>
      </c>
      <c r="AA19" s="4">
        <v>4</v>
      </c>
      <c r="AB19" s="4">
        <f t="shared" si="0"/>
        <v>87</v>
      </c>
      <c r="AC19" s="4">
        <f t="shared" si="1"/>
        <v>7569</v>
      </c>
    </row>
    <row r="20" spans="1:29">
      <c r="A20" s="4">
        <v>16</v>
      </c>
      <c r="B20" s="4" t="s">
        <v>17</v>
      </c>
      <c r="C20" s="4">
        <v>4</v>
      </c>
      <c r="D20" s="4">
        <v>4</v>
      </c>
      <c r="E20" s="4">
        <v>4</v>
      </c>
      <c r="F20" s="4">
        <v>4</v>
      </c>
      <c r="G20" s="4">
        <v>2</v>
      </c>
      <c r="H20" s="4">
        <v>4</v>
      </c>
      <c r="I20" s="4">
        <v>2</v>
      </c>
      <c r="J20" s="4">
        <v>4</v>
      </c>
      <c r="K20" s="4">
        <v>4</v>
      </c>
      <c r="L20" s="4">
        <v>4</v>
      </c>
      <c r="M20" s="4">
        <v>4</v>
      </c>
      <c r="N20" s="4">
        <v>4</v>
      </c>
      <c r="O20" s="4">
        <v>4</v>
      </c>
      <c r="P20" s="4">
        <v>4</v>
      </c>
      <c r="Q20" s="4">
        <v>4</v>
      </c>
      <c r="R20" s="4">
        <v>2</v>
      </c>
      <c r="S20" s="4">
        <v>4</v>
      </c>
      <c r="T20" s="4">
        <v>4</v>
      </c>
      <c r="U20" s="4">
        <v>4</v>
      </c>
      <c r="V20" s="4">
        <v>4</v>
      </c>
      <c r="W20" s="4">
        <v>4</v>
      </c>
      <c r="X20" s="4">
        <v>4</v>
      </c>
      <c r="Y20" s="4">
        <v>4</v>
      </c>
      <c r="Z20" s="4">
        <v>4</v>
      </c>
      <c r="AA20" s="4">
        <v>2</v>
      </c>
      <c r="AB20" s="4">
        <f t="shared" si="0"/>
        <v>92</v>
      </c>
      <c r="AC20" s="4">
        <f t="shared" si="1"/>
        <v>8464</v>
      </c>
    </row>
    <row r="21" spans="1:29">
      <c r="A21" s="4">
        <v>17</v>
      </c>
      <c r="B21" s="4" t="s">
        <v>18</v>
      </c>
      <c r="C21" s="4">
        <v>4</v>
      </c>
      <c r="D21" s="4">
        <v>4</v>
      </c>
      <c r="E21" s="4">
        <v>4</v>
      </c>
      <c r="F21" s="4">
        <v>3</v>
      </c>
      <c r="G21" s="4">
        <v>3</v>
      </c>
      <c r="H21" s="4">
        <v>4</v>
      </c>
      <c r="I21" s="4">
        <v>3</v>
      </c>
      <c r="J21" s="4">
        <v>4</v>
      </c>
      <c r="K21" s="4">
        <v>3</v>
      </c>
      <c r="L21" s="4">
        <v>4</v>
      </c>
      <c r="M21" s="4">
        <v>4</v>
      </c>
      <c r="N21" s="4">
        <v>4</v>
      </c>
      <c r="O21" s="4">
        <v>3</v>
      </c>
      <c r="P21" s="4">
        <v>4</v>
      </c>
      <c r="Q21" s="4">
        <v>4</v>
      </c>
      <c r="R21" s="4">
        <v>3</v>
      </c>
      <c r="S21" s="4">
        <v>4</v>
      </c>
      <c r="T21" s="4">
        <v>3</v>
      </c>
      <c r="U21" s="4">
        <v>4</v>
      </c>
      <c r="V21" s="4">
        <v>4</v>
      </c>
      <c r="W21" s="4">
        <v>4</v>
      </c>
      <c r="X21" s="4">
        <v>3</v>
      </c>
      <c r="Y21" s="4">
        <v>4</v>
      </c>
      <c r="Z21" s="4">
        <v>4</v>
      </c>
      <c r="AA21" s="4">
        <v>3</v>
      </c>
      <c r="AB21" s="4">
        <f t="shared" si="0"/>
        <v>91</v>
      </c>
      <c r="AC21" s="4">
        <f t="shared" si="1"/>
        <v>8281</v>
      </c>
    </row>
    <row r="22" spans="1:29">
      <c r="A22" s="4">
        <v>18</v>
      </c>
      <c r="B22" s="4" t="s">
        <v>19</v>
      </c>
      <c r="C22" s="4">
        <v>2</v>
      </c>
      <c r="D22" s="4">
        <v>4</v>
      </c>
      <c r="E22" s="4">
        <v>3</v>
      </c>
      <c r="F22" s="4">
        <v>1</v>
      </c>
      <c r="G22" s="4">
        <v>2</v>
      </c>
      <c r="H22" s="4">
        <v>3</v>
      </c>
      <c r="I22" s="4">
        <v>2</v>
      </c>
      <c r="J22" s="4">
        <v>3</v>
      </c>
      <c r="K22" s="4">
        <v>1</v>
      </c>
      <c r="L22" s="4">
        <v>2</v>
      </c>
      <c r="M22" s="4">
        <v>4</v>
      </c>
      <c r="N22" s="4">
        <v>3</v>
      </c>
      <c r="O22" s="4">
        <v>1</v>
      </c>
      <c r="P22" s="4">
        <v>3</v>
      </c>
      <c r="Q22" s="4">
        <v>3</v>
      </c>
      <c r="R22" s="4">
        <v>2</v>
      </c>
      <c r="S22" s="4">
        <v>3</v>
      </c>
      <c r="T22" s="4">
        <v>1</v>
      </c>
      <c r="U22" s="4">
        <v>2</v>
      </c>
      <c r="V22" s="4">
        <v>4</v>
      </c>
      <c r="W22" s="4">
        <v>3</v>
      </c>
      <c r="X22" s="4">
        <v>1</v>
      </c>
      <c r="Y22" s="4">
        <v>3</v>
      </c>
      <c r="Z22" s="4">
        <v>3</v>
      </c>
      <c r="AA22" s="4">
        <v>2</v>
      </c>
      <c r="AB22" s="4">
        <f t="shared" si="0"/>
        <v>61</v>
      </c>
      <c r="AC22" s="4">
        <f t="shared" si="1"/>
        <v>3721</v>
      </c>
    </row>
    <row r="23" spans="1:29">
      <c r="A23" s="4">
        <v>19</v>
      </c>
      <c r="B23" s="4" t="s">
        <v>20</v>
      </c>
      <c r="C23" s="4">
        <v>3</v>
      </c>
      <c r="D23" s="4">
        <v>3</v>
      </c>
      <c r="E23" s="4">
        <v>2</v>
      </c>
      <c r="F23" s="4">
        <v>3</v>
      </c>
      <c r="G23" s="4">
        <v>3</v>
      </c>
      <c r="H23" s="4">
        <v>3</v>
      </c>
      <c r="I23" s="4">
        <v>3</v>
      </c>
      <c r="J23" s="4">
        <v>2</v>
      </c>
      <c r="K23" s="4">
        <v>3</v>
      </c>
      <c r="L23" s="4">
        <v>3</v>
      </c>
      <c r="M23" s="4">
        <v>3</v>
      </c>
      <c r="N23" s="4">
        <v>2</v>
      </c>
      <c r="O23" s="4">
        <v>3</v>
      </c>
      <c r="P23" s="4">
        <v>3</v>
      </c>
      <c r="Q23" s="4">
        <v>3</v>
      </c>
      <c r="R23" s="4">
        <v>3</v>
      </c>
      <c r="S23" s="4">
        <v>2</v>
      </c>
      <c r="T23" s="4">
        <v>3</v>
      </c>
      <c r="U23" s="4">
        <v>3</v>
      </c>
      <c r="V23" s="4">
        <v>3</v>
      </c>
      <c r="W23" s="4">
        <v>2</v>
      </c>
      <c r="X23" s="4">
        <v>3</v>
      </c>
      <c r="Y23" s="4">
        <v>3</v>
      </c>
      <c r="Z23" s="4">
        <v>3</v>
      </c>
      <c r="AA23" s="4">
        <v>3</v>
      </c>
      <c r="AB23" s="4">
        <f t="shared" si="0"/>
        <v>70</v>
      </c>
      <c r="AC23" s="4">
        <f t="shared" si="1"/>
        <v>4900</v>
      </c>
    </row>
    <row r="24" spans="1:29">
      <c r="A24" s="4">
        <v>20</v>
      </c>
      <c r="B24" s="4" t="s">
        <v>21</v>
      </c>
      <c r="C24" s="4">
        <v>2</v>
      </c>
      <c r="D24" s="4">
        <v>2</v>
      </c>
      <c r="E24" s="4">
        <v>3</v>
      </c>
      <c r="F24" s="4">
        <v>2</v>
      </c>
      <c r="G24" s="4">
        <v>2</v>
      </c>
      <c r="H24" s="4">
        <v>3</v>
      </c>
      <c r="I24" s="4">
        <v>2</v>
      </c>
      <c r="J24" s="4">
        <v>3</v>
      </c>
      <c r="K24" s="4">
        <v>2</v>
      </c>
      <c r="L24" s="4">
        <v>2</v>
      </c>
      <c r="M24" s="4">
        <v>3</v>
      </c>
      <c r="N24" s="4">
        <v>3</v>
      </c>
      <c r="O24" s="4">
        <v>2</v>
      </c>
      <c r="P24" s="4">
        <v>3</v>
      </c>
      <c r="Q24" s="4">
        <v>3</v>
      </c>
      <c r="R24" s="4">
        <v>2</v>
      </c>
      <c r="S24" s="4">
        <v>3</v>
      </c>
      <c r="T24" s="4">
        <v>2</v>
      </c>
      <c r="U24" s="4">
        <v>2</v>
      </c>
      <c r="V24" s="4">
        <v>3</v>
      </c>
      <c r="W24" s="4">
        <v>3</v>
      </c>
      <c r="X24" s="4">
        <v>2</v>
      </c>
      <c r="Y24" s="4">
        <v>3</v>
      </c>
      <c r="Z24" s="4">
        <v>3</v>
      </c>
      <c r="AA24" s="4">
        <v>2</v>
      </c>
      <c r="AB24" s="4">
        <f t="shared" si="0"/>
        <v>62</v>
      </c>
      <c r="AC24" s="4">
        <f t="shared" si="1"/>
        <v>3844</v>
      </c>
    </row>
    <row r="25" spans="1:29">
      <c r="A25" s="4">
        <v>21</v>
      </c>
      <c r="B25" s="4" t="s">
        <v>22</v>
      </c>
      <c r="C25" s="4">
        <v>2</v>
      </c>
      <c r="D25" s="4">
        <v>3</v>
      </c>
      <c r="E25" s="4">
        <v>2</v>
      </c>
      <c r="F25" s="4">
        <v>2</v>
      </c>
      <c r="G25" s="4">
        <v>3</v>
      </c>
      <c r="H25" s="4">
        <v>1</v>
      </c>
      <c r="I25" s="4">
        <v>3</v>
      </c>
      <c r="J25" s="4">
        <v>2</v>
      </c>
      <c r="K25" s="4">
        <v>2</v>
      </c>
      <c r="L25" s="4">
        <v>2</v>
      </c>
      <c r="M25" s="4">
        <v>3</v>
      </c>
      <c r="N25" s="4">
        <v>2</v>
      </c>
      <c r="O25" s="4">
        <v>2</v>
      </c>
      <c r="P25" s="4">
        <v>2</v>
      </c>
      <c r="Q25" s="4">
        <v>1</v>
      </c>
      <c r="R25" s="4">
        <v>3</v>
      </c>
      <c r="S25" s="4">
        <v>2</v>
      </c>
      <c r="T25" s="4">
        <v>2</v>
      </c>
      <c r="U25" s="4">
        <v>2</v>
      </c>
      <c r="V25" s="4">
        <v>3</v>
      </c>
      <c r="W25" s="4">
        <v>2</v>
      </c>
      <c r="X25" s="4">
        <v>2</v>
      </c>
      <c r="Y25" s="4">
        <v>2</v>
      </c>
      <c r="Z25" s="4">
        <v>1</v>
      </c>
      <c r="AA25" s="4">
        <v>3</v>
      </c>
      <c r="AB25" s="4">
        <f t="shared" si="0"/>
        <v>54</v>
      </c>
      <c r="AC25" s="4">
        <f t="shared" si="1"/>
        <v>2916</v>
      </c>
    </row>
    <row r="26" spans="1:29">
      <c r="A26" s="4">
        <v>22</v>
      </c>
      <c r="B26" s="4" t="s">
        <v>23</v>
      </c>
      <c r="C26" s="4">
        <v>3</v>
      </c>
      <c r="D26" s="4">
        <v>1</v>
      </c>
      <c r="E26" s="4">
        <v>4</v>
      </c>
      <c r="F26" s="4">
        <v>3</v>
      </c>
      <c r="G26" s="4">
        <v>4</v>
      </c>
      <c r="H26" s="4">
        <v>3</v>
      </c>
      <c r="I26" s="4">
        <v>4</v>
      </c>
      <c r="J26" s="4">
        <v>4</v>
      </c>
      <c r="K26" s="4">
        <v>3</v>
      </c>
      <c r="L26" s="4">
        <v>3</v>
      </c>
      <c r="M26" s="4">
        <v>4</v>
      </c>
      <c r="N26" s="4">
        <v>4</v>
      </c>
      <c r="O26" s="4">
        <v>3</v>
      </c>
      <c r="P26" s="4">
        <v>3</v>
      </c>
      <c r="Q26" s="4">
        <v>3</v>
      </c>
      <c r="R26" s="4">
        <v>4</v>
      </c>
      <c r="S26" s="4">
        <v>4</v>
      </c>
      <c r="T26" s="4">
        <v>3</v>
      </c>
      <c r="U26" s="4">
        <v>3</v>
      </c>
      <c r="V26" s="4">
        <v>4</v>
      </c>
      <c r="W26" s="4">
        <v>4</v>
      </c>
      <c r="X26" s="4">
        <v>3</v>
      </c>
      <c r="Y26" s="4">
        <v>3</v>
      </c>
      <c r="Z26" s="4">
        <v>3</v>
      </c>
      <c r="AA26" s="4">
        <v>4</v>
      </c>
      <c r="AB26" s="4">
        <f t="shared" si="0"/>
        <v>84</v>
      </c>
      <c r="AC26" s="4">
        <f t="shared" si="1"/>
        <v>7056</v>
      </c>
    </row>
    <row r="27" spans="1:29">
      <c r="A27" s="4">
        <v>23</v>
      </c>
      <c r="B27" s="4" t="s">
        <v>24</v>
      </c>
      <c r="C27" s="4">
        <v>3</v>
      </c>
      <c r="D27" s="4">
        <v>3</v>
      </c>
      <c r="E27" s="4">
        <v>3</v>
      </c>
      <c r="F27" s="4">
        <v>3</v>
      </c>
      <c r="G27" s="4">
        <v>4</v>
      </c>
      <c r="H27" s="4">
        <v>3</v>
      </c>
      <c r="I27" s="4">
        <v>2</v>
      </c>
      <c r="J27" s="4">
        <v>3</v>
      </c>
      <c r="K27" s="4">
        <v>3</v>
      </c>
      <c r="L27" s="4">
        <v>3</v>
      </c>
      <c r="M27" s="4">
        <v>3</v>
      </c>
      <c r="N27" s="4">
        <v>3</v>
      </c>
      <c r="O27" s="4">
        <v>3</v>
      </c>
      <c r="P27" s="4">
        <v>3</v>
      </c>
      <c r="Q27" s="4">
        <v>3</v>
      </c>
      <c r="R27" s="4">
        <v>2</v>
      </c>
      <c r="S27" s="4">
        <v>3</v>
      </c>
      <c r="T27" s="4">
        <v>3</v>
      </c>
      <c r="U27" s="4">
        <v>3</v>
      </c>
      <c r="V27" s="4">
        <v>3</v>
      </c>
      <c r="W27" s="4">
        <v>3</v>
      </c>
      <c r="X27" s="4">
        <v>3</v>
      </c>
      <c r="Y27" s="4">
        <v>3</v>
      </c>
      <c r="Z27" s="4">
        <v>3</v>
      </c>
      <c r="AA27" s="4">
        <v>2</v>
      </c>
      <c r="AB27" s="4">
        <f t="shared" si="0"/>
        <v>73</v>
      </c>
      <c r="AC27" s="4">
        <f t="shared" si="1"/>
        <v>5329</v>
      </c>
    </row>
    <row r="28" spans="1:29">
      <c r="A28" s="4">
        <v>24</v>
      </c>
      <c r="B28" s="4" t="s">
        <v>25</v>
      </c>
      <c r="C28" s="4">
        <v>3</v>
      </c>
      <c r="D28" s="4">
        <v>3</v>
      </c>
      <c r="E28" s="4">
        <v>4</v>
      </c>
      <c r="F28" s="4">
        <v>3</v>
      </c>
      <c r="G28" s="4">
        <v>2</v>
      </c>
      <c r="H28" s="4">
        <v>4</v>
      </c>
      <c r="I28" s="4">
        <v>2</v>
      </c>
      <c r="J28" s="4">
        <v>4</v>
      </c>
      <c r="K28" s="4">
        <v>3</v>
      </c>
      <c r="L28" s="4">
        <v>3</v>
      </c>
      <c r="M28" s="4">
        <v>3</v>
      </c>
      <c r="N28" s="4">
        <v>4</v>
      </c>
      <c r="O28" s="4">
        <v>3</v>
      </c>
      <c r="P28" s="4">
        <v>3</v>
      </c>
      <c r="Q28" s="4">
        <v>4</v>
      </c>
      <c r="R28" s="4">
        <v>2</v>
      </c>
      <c r="S28" s="4">
        <v>4</v>
      </c>
      <c r="T28" s="4">
        <v>3</v>
      </c>
      <c r="U28" s="4">
        <v>3</v>
      </c>
      <c r="V28" s="4">
        <v>3</v>
      </c>
      <c r="W28" s="4">
        <v>4</v>
      </c>
      <c r="X28" s="4">
        <v>3</v>
      </c>
      <c r="Y28" s="4">
        <v>3</v>
      </c>
      <c r="Z28" s="4">
        <v>4</v>
      </c>
      <c r="AA28" s="4">
        <v>2</v>
      </c>
      <c r="AB28" s="4">
        <f t="shared" si="0"/>
        <v>79</v>
      </c>
      <c r="AC28" s="4">
        <f t="shared" si="1"/>
        <v>6241</v>
      </c>
    </row>
    <row r="29" spans="1:29">
      <c r="A29" s="4">
        <v>25</v>
      </c>
      <c r="B29" s="4" t="s">
        <v>26</v>
      </c>
      <c r="C29" s="4">
        <v>4</v>
      </c>
      <c r="D29" s="4">
        <v>4</v>
      </c>
      <c r="E29" s="4">
        <v>4</v>
      </c>
      <c r="F29" s="4">
        <v>4</v>
      </c>
      <c r="G29" s="4">
        <v>2</v>
      </c>
      <c r="H29" s="4">
        <v>1</v>
      </c>
      <c r="I29" s="4">
        <v>2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2</v>
      </c>
      <c r="S29" s="4">
        <v>4</v>
      </c>
      <c r="T29" s="4">
        <v>4</v>
      </c>
      <c r="U29" s="4">
        <v>4</v>
      </c>
      <c r="V29" s="4">
        <v>4</v>
      </c>
      <c r="W29" s="4">
        <v>4</v>
      </c>
      <c r="X29" s="4">
        <v>4</v>
      </c>
      <c r="Y29" s="4">
        <v>4</v>
      </c>
      <c r="Z29" s="4">
        <v>4</v>
      </c>
      <c r="AA29" s="4">
        <v>2</v>
      </c>
      <c r="AB29" s="4">
        <f t="shared" si="0"/>
        <v>89</v>
      </c>
      <c r="AC29" s="4">
        <f t="shared" si="1"/>
        <v>7921</v>
      </c>
    </row>
    <row r="30" spans="1:29">
      <c r="A30" s="4">
        <v>26</v>
      </c>
      <c r="B30" s="4" t="s">
        <v>27</v>
      </c>
      <c r="C30" s="4">
        <v>4</v>
      </c>
      <c r="D30" s="4">
        <v>1</v>
      </c>
      <c r="E30" s="4">
        <v>4</v>
      </c>
      <c r="F30" s="4">
        <v>3</v>
      </c>
      <c r="G30" s="4">
        <v>3</v>
      </c>
      <c r="H30" s="4">
        <v>4</v>
      </c>
      <c r="I30" s="4">
        <v>3</v>
      </c>
      <c r="J30" s="4">
        <v>4</v>
      </c>
      <c r="K30" s="4">
        <v>3</v>
      </c>
      <c r="L30" s="4">
        <v>4</v>
      </c>
      <c r="M30" s="4">
        <v>4</v>
      </c>
      <c r="N30" s="4">
        <v>4</v>
      </c>
      <c r="O30" s="4">
        <v>3</v>
      </c>
      <c r="P30" s="4">
        <v>4</v>
      </c>
      <c r="Q30" s="4">
        <v>4</v>
      </c>
      <c r="R30" s="4">
        <v>3</v>
      </c>
      <c r="S30" s="4">
        <v>4</v>
      </c>
      <c r="T30" s="4">
        <v>3</v>
      </c>
      <c r="U30" s="4">
        <v>4</v>
      </c>
      <c r="V30" s="4">
        <v>4</v>
      </c>
      <c r="W30" s="4">
        <v>4</v>
      </c>
      <c r="X30" s="4">
        <v>3</v>
      </c>
      <c r="Y30" s="4">
        <v>4</v>
      </c>
      <c r="Z30" s="4">
        <v>4</v>
      </c>
      <c r="AA30" s="4">
        <v>3</v>
      </c>
      <c r="AB30" s="4">
        <f t="shared" si="0"/>
        <v>88</v>
      </c>
      <c r="AC30" s="4">
        <f t="shared" si="1"/>
        <v>7744</v>
      </c>
    </row>
    <row r="31" spans="1:29">
      <c r="A31" s="4">
        <v>27</v>
      </c>
      <c r="B31" s="4" t="s">
        <v>28</v>
      </c>
      <c r="C31" s="4">
        <v>2</v>
      </c>
      <c r="D31" s="4">
        <v>4</v>
      </c>
      <c r="E31" s="4">
        <v>3</v>
      </c>
      <c r="F31" s="4">
        <v>1</v>
      </c>
      <c r="G31" s="4">
        <v>1</v>
      </c>
      <c r="H31" s="4">
        <v>3</v>
      </c>
      <c r="I31" s="4">
        <v>1</v>
      </c>
      <c r="J31" s="4">
        <v>3</v>
      </c>
      <c r="K31" s="4">
        <v>1</v>
      </c>
      <c r="L31" s="4">
        <v>2</v>
      </c>
      <c r="M31" s="4">
        <v>4</v>
      </c>
      <c r="N31" s="4">
        <v>3</v>
      </c>
      <c r="O31" s="4">
        <v>1</v>
      </c>
      <c r="P31" s="4">
        <v>3</v>
      </c>
      <c r="Q31" s="4">
        <v>3</v>
      </c>
      <c r="R31" s="4">
        <v>1</v>
      </c>
      <c r="S31" s="4">
        <v>3</v>
      </c>
      <c r="T31" s="4">
        <v>1</v>
      </c>
      <c r="U31" s="4">
        <v>2</v>
      </c>
      <c r="V31" s="4">
        <v>4</v>
      </c>
      <c r="W31" s="4">
        <v>3</v>
      </c>
      <c r="X31" s="4">
        <v>1</v>
      </c>
      <c r="Y31" s="4">
        <v>3</v>
      </c>
      <c r="Z31" s="4">
        <v>3</v>
      </c>
      <c r="AA31" s="4">
        <v>1</v>
      </c>
      <c r="AB31" s="4">
        <f t="shared" si="0"/>
        <v>57</v>
      </c>
      <c r="AC31" s="4">
        <f t="shared" si="1"/>
        <v>3249</v>
      </c>
    </row>
    <row r="32" spans="1:29">
      <c r="A32" s="4">
        <v>28</v>
      </c>
      <c r="B32" s="4" t="s">
        <v>29</v>
      </c>
      <c r="C32" s="4">
        <v>3</v>
      </c>
      <c r="D32" s="4">
        <v>3</v>
      </c>
      <c r="E32" s="4">
        <v>2</v>
      </c>
      <c r="F32" s="4">
        <v>3</v>
      </c>
      <c r="G32" s="4">
        <v>2</v>
      </c>
      <c r="H32" s="4">
        <v>3</v>
      </c>
      <c r="I32" s="4">
        <v>2</v>
      </c>
      <c r="J32" s="4">
        <v>2</v>
      </c>
      <c r="K32" s="4">
        <v>3</v>
      </c>
      <c r="L32" s="4">
        <v>3</v>
      </c>
      <c r="M32" s="4">
        <v>3</v>
      </c>
      <c r="N32" s="4">
        <v>2</v>
      </c>
      <c r="O32" s="4">
        <v>3</v>
      </c>
      <c r="P32" s="4">
        <v>3</v>
      </c>
      <c r="Q32" s="4">
        <v>3</v>
      </c>
      <c r="R32" s="4">
        <v>2</v>
      </c>
      <c r="S32" s="4">
        <v>2</v>
      </c>
      <c r="T32" s="4">
        <v>3</v>
      </c>
      <c r="U32" s="4">
        <v>3</v>
      </c>
      <c r="V32" s="4">
        <v>3</v>
      </c>
      <c r="W32" s="4">
        <v>2</v>
      </c>
      <c r="X32" s="4">
        <v>3</v>
      </c>
      <c r="Y32" s="4">
        <v>3</v>
      </c>
      <c r="Z32" s="4">
        <v>3</v>
      </c>
      <c r="AA32" s="4">
        <v>2</v>
      </c>
      <c r="AB32" s="4">
        <f t="shared" si="0"/>
        <v>66</v>
      </c>
      <c r="AC32" s="4">
        <f t="shared" si="1"/>
        <v>4356</v>
      </c>
    </row>
    <row r="33" spans="1:29">
      <c r="A33" s="4">
        <v>29</v>
      </c>
      <c r="B33" s="4" t="s">
        <v>30</v>
      </c>
      <c r="C33" s="4">
        <v>4</v>
      </c>
      <c r="D33" s="4">
        <v>2</v>
      </c>
      <c r="E33" s="4">
        <v>4</v>
      </c>
      <c r="F33" s="4">
        <v>4</v>
      </c>
      <c r="G33" s="4">
        <v>3</v>
      </c>
      <c r="H33" s="4">
        <v>1</v>
      </c>
      <c r="I33" s="4">
        <v>3</v>
      </c>
      <c r="J33" s="4">
        <v>4</v>
      </c>
      <c r="K33" s="4">
        <v>4</v>
      </c>
      <c r="L33" s="4">
        <v>4</v>
      </c>
      <c r="M33" s="4">
        <v>4</v>
      </c>
      <c r="N33" s="4">
        <v>4</v>
      </c>
      <c r="O33" s="4">
        <v>4</v>
      </c>
      <c r="P33" s="4">
        <v>4</v>
      </c>
      <c r="Q33" s="4">
        <v>4</v>
      </c>
      <c r="R33" s="4">
        <v>3</v>
      </c>
      <c r="S33" s="4">
        <v>4</v>
      </c>
      <c r="T33" s="4">
        <v>4</v>
      </c>
      <c r="U33" s="4">
        <v>4</v>
      </c>
      <c r="V33" s="4">
        <v>4</v>
      </c>
      <c r="W33" s="4">
        <v>4</v>
      </c>
      <c r="X33" s="4">
        <v>4</v>
      </c>
      <c r="Y33" s="4">
        <v>4</v>
      </c>
      <c r="Z33" s="4">
        <v>4</v>
      </c>
      <c r="AA33" s="4">
        <v>3</v>
      </c>
      <c r="AB33" s="4">
        <f t="shared" si="0"/>
        <v>91</v>
      </c>
      <c r="AC33" s="4">
        <f t="shared" si="1"/>
        <v>8281</v>
      </c>
    </row>
    <row r="34" spans="1:29">
      <c r="A34" s="4">
        <v>30</v>
      </c>
      <c r="B34" s="4" t="s">
        <v>31</v>
      </c>
      <c r="C34" s="4">
        <v>4</v>
      </c>
      <c r="D34" s="4">
        <v>1</v>
      </c>
      <c r="E34" s="4">
        <v>4</v>
      </c>
      <c r="F34" s="4">
        <v>4</v>
      </c>
      <c r="G34" s="4">
        <v>2</v>
      </c>
      <c r="H34" s="4">
        <v>1</v>
      </c>
      <c r="I34" s="4">
        <v>2</v>
      </c>
      <c r="J34" s="4">
        <v>4</v>
      </c>
      <c r="K34" s="4">
        <v>4</v>
      </c>
      <c r="L34" s="4">
        <v>2</v>
      </c>
      <c r="M34" s="4">
        <v>4</v>
      </c>
      <c r="N34" s="4">
        <v>4</v>
      </c>
      <c r="O34" s="4">
        <v>4</v>
      </c>
      <c r="P34" s="4">
        <v>4</v>
      </c>
      <c r="Q34" s="4">
        <v>3</v>
      </c>
      <c r="R34" s="4">
        <v>4</v>
      </c>
      <c r="S34" s="4">
        <v>4</v>
      </c>
      <c r="T34" s="4">
        <v>3</v>
      </c>
      <c r="U34" s="4">
        <v>4</v>
      </c>
      <c r="V34" s="4">
        <v>4</v>
      </c>
      <c r="W34" s="4">
        <v>4</v>
      </c>
      <c r="X34" s="4">
        <v>4</v>
      </c>
      <c r="Y34" s="4">
        <v>3</v>
      </c>
      <c r="Z34" s="4">
        <v>4</v>
      </c>
      <c r="AA34" s="4">
        <v>4</v>
      </c>
      <c r="AB34" s="4">
        <f t="shared" si="0"/>
        <v>85</v>
      </c>
      <c r="AC34" s="4">
        <f t="shared" si="1"/>
        <v>7225</v>
      </c>
    </row>
    <row r="35" spans="1:29">
      <c r="A35" s="6"/>
      <c r="B35" s="5" t="s">
        <v>35</v>
      </c>
      <c r="C35" s="6">
        <f>SUM(C5:C34)</f>
        <v>91</v>
      </c>
      <c r="D35" s="6">
        <f t="shared" ref="D35:AA35" si="2">SUM(D5:D34)</f>
        <v>90</v>
      </c>
      <c r="E35" s="6">
        <f t="shared" si="2"/>
        <v>100</v>
      </c>
      <c r="F35" s="6">
        <f t="shared" si="2"/>
        <v>87</v>
      </c>
      <c r="G35" s="6">
        <f t="shared" si="2"/>
        <v>83</v>
      </c>
      <c r="H35" s="6">
        <f t="shared" si="2"/>
        <v>87</v>
      </c>
      <c r="I35" s="6">
        <f t="shared" si="2"/>
        <v>81</v>
      </c>
      <c r="J35" s="6">
        <f t="shared" si="2"/>
        <v>100</v>
      </c>
      <c r="K35" s="6">
        <f t="shared" si="2"/>
        <v>87</v>
      </c>
      <c r="L35" s="6">
        <f t="shared" si="2"/>
        <v>89</v>
      </c>
      <c r="M35" s="6">
        <f t="shared" si="2"/>
        <v>101</v>
      </c>
      <c r="N35" s="6">
        <f t="shared" si="2"/>
        <v>100</v>
      </c>
      <c r="O35" s="6">
        <f t="shared" si="2"/>
        <v>87</v>
      </c>
      <c r="P35" s="6">
        <f t="shared" si="2"/>
        <v>94</v>
      </c>
      <c r="Q35" s="6">
        <f t="shared" si="2"/>
        <v>95</v>
      </c>
      <c r="R35" s="6">
        <f t="shared" si="2"/>
        <v>83</v>
      </c>
      <c r="S35" s="6">
        <f t="shared" si="2"/>
        <v>100</v>
      </c>
      <c r="T35" s="6">
        <f t="shared" si="2"/>
        <v>86</v>
      </c>
      <c r="U35" s="6">
        <f t="shared" si="2"/>
        <v>90</v>
      </c>
      <c r="V35" s="6">
        <f t="shared" si="2"/>
        <v>102</v>
      </c>
      <c r="W35" s="6">
        <f t="shared" si="2"/>
        <v>100</v>
      </c>
      <c r="X35" s="6">
        <f t="shared" si="2"/>
        <v>87</v>
      </c>
      <c r="Y35" s="6">
        <f t="shared" si="2"/>
        <v>95</v>
      </c>
      <c r="Z35" s="6">
        <f t="shared" si="2"/>
        <v>96</v>
      </c>
      <c r="AA35" s="6">
        <f t="shared" si="2"/>
        <v>83</v>
      </c>
      <c r="AB35" s="7">
        <f>SUM(AB5:AB34)</f>
        <v>2294</v>
      </c>
      <c r="AC35" s="7">
        <f>SUM(AC5:AC34)</f>
        <v>180796</v>
      </c>
    </row>
    <row r="36" spans="1:29">
      <c r="A36" s="6"/>
      <c r="B36" s="8" t="s">
        <v>36</v>
      </c>
      <c r="C36" s="6">
        <f>SUMSQ(C5:C34)</f>
        <v>293</v>
      </c>
      <c r="D36" s="6">
        <f t="shared" ref="D36:AA36" si="3">SUMSQ(D5:D34)</f>
        <v>296</v>
      </c>
      <c r="E36" s="6">
        <f t="shared" si="3"/>
        <v>350</v>
      </c>
      <c r="F36" s="6">
        <f t="shared" si="3"/>
        <v>273</v>
      </c>
      <c r="G36" s="6">
        <f t="shared" si="3"/>
        <v>253</v>
      </c>
      <c r="H36" s="6">
        <f t="shared" si="3"/>
        <v>285</v>
      </c>
      <c r="I36" s="6">
        <f t="shared" si="3"/>
        <v>241</v>
      </c>
      <c r="J36" s="6">
        <f t="shared" si="3"/>
        <v>350</v>
      </c>
      <c r="K36" s="6">
        <f t="shared" si="3"/>
        <v>273</v>
      </c>
      <c r="L36" s="6">
        <f t="shared" si="3"/>
        <v>281</v>
      </c>
      <c r="M36" s="6">
        <f t="shared" si="3"/>
        <v>351</v>
      </c>
      <c r="N36" s="6">
        <f t="shared" si="3"/>
        <v>350</v>
      </c>
      <c r="O36" s="6">
        <f t="shared" si="3"/>
        <v>273</v>
      </c>
      <c r="P36" s="6">
        <f t="shared" si="3"/>
        <v>306</v>
      </c>
      <c r="Q36" s="6">
        <f t="shared" si="3"/>
        <v>323</v>
      </c>
      <c r="R36" s="6">
        <f t="shared" si="3"/>
        <v>253</v>
      </c>
      <c r="S36" s="6">
        <f t="shared" si="3"/>
        <v>350</v>
      </c>
      <c r="T36" s="6">
        <f t="shared" si="3"/>
        <v>266</v>
      </c>
      <c r="U36" s="6">
        <f t="shared" si="3"/>
        <v>286</v>
      </c>
      <c r="V36" s="6">
        <f t="shared" si="3"/>
        <v>358</v>
      </c>
      <c r="W36" s="6">
        <f t="shared" si="3"/>
        <v>350</v>
      </c>
      <c r="X36" s="6">
        <f t="shared" si="3"/>
        <v>273</v>
      </c>
      <c r="Y36" s="6">
        <f t="shared" si="3"/>
        <v>311</v>
      </c>
      <c r="Z36" s="6">
        <f t="shared" si="3"/>
        <v>330</v>
      </c>
      <c r="AA36" s="6">
        <f t="shared" si="3"/>
        <v>253</v>
      </c>
      <c r="AB36" s="6"/>
      <c r="AC36" s="6"/>
    </row>
    <row r="37" spans="1:29">
      <c r="A37" s="6"/>
      <c r="B37" s="8" t="s">
        <v>37</v>
      </c>
      <c r="C37" s="6">
        <f>SUMPRODUCT(C5:C34,$AB$5:$AB$34)</f>
        <v>7232</v>
      </c>
      <c r="D37" s="6">
        <f t="shared" ref="D37:AA37" si="4">SUMPRODUCT(D5:D34,$AB$5:$AB$34)</f>
        <v>6929</v>
      </c>
      <c r="E37" s="6">
        <f t="shared" si="4"/>
        <v>7905</v>
      </c>
      <c r="F37" s="6">
        <f t="shared" si="4"/>
        <v>6935</v>
      </c>
      <c r="G37" s="6">
        <f t="shared" si="4"/>
        <v>6471</v>
      </c>
      <c r="H37" s="6">
        <f t="shared" si="4"/>
        <v>6822</v>
      </c>
      <c r="I37" s="6">
        <f t="shared" si="4"/>
        <v>6325</v>
      </c>
      <c r="J37" s="6">
        <f t="shared" si="4"/>
        <v>7888</v>
      </c>
      <c r="K37" s="6">
        <f t="shared" si="4"/>
        <v>6935</v>
      </c>
      <c r="L37" s="6">
        <f t="shared" si="4"/>
        <v>7062</v>
      </c>
      <c r="M37" s="6">
        <f t="shared" si="4"/>
        <v>7850</v>
      </c>
      <c r="N37" s="6">
        <f t="shared" si="4"/>
        <v>7905</v>
      </c>
      <c r="O37" s="6">
        <f t="shared" si="4"/>
        <v>6935</v>
      </c>
      <c r="P37" s="6">
        <f t="shared" si="4"/>
        <v>7350</v>
      </c>
      <c r="Q37" s="6">
        <f t="shared" si="4"/>
        <v>7532</v>
      </c>
      <c r="R37" s="6">
        <f t="shared" si="4"/>
        <v>6495</v>
      </c>
      <c r="S37" s="6">
        <f t="shared" si="4"/>
        <v>7888</v>
      </c>
      <c r="T37" s="6">
        <f t="shared" si="4"/>
        <v>6850</v>
      </c>
      <c r="U37" s="6">
        <f t="shared" si="4"/>
        <v>7138</v>
      </c>
      <c r="V37" s="6">
        <f t="shared" si="4"/>
        <v>7944</v>
      </c>
      <c r="W37" s="6">
        <f t="shared" si="4"/>
        <v>7905</v>
      </c>
      <c r="X37" s="6">
        <f t="shared" si="4"/>
        <v>6935</v>
      </c>
      <c r="Y37" s="6">
        <f t="shared" si="4"/>
        <v>7453</v>
      </c>
      <c r="Z37" s="6">
        <f t="shared" si="4"/>
        <v>7617</v>
      </c>
      <c r="AA37" s="6">
        <f t="shared" si="4"/>
        <v>6495</v>
      </c>
      <c r="AB37" s="6"/>
      <c r="AC37" s="6"/>
    </row>
    <row r="38" spans="1:29">
      <c r="A38" s="6"/>
      <c r="B38" s="6" t="s">
        <v>38</v>
      </c>
      <c r="C38" s="6">
        <f>(30*C37-C35*$AB$35)/SQRT((30*C36-C35^2)*(30*$AC$35-$AB$35^2))</f>
        <v>0.90523568713256697</v>
      </c>
      <c r="D38" s="6">
        <f t="shared" ref="D38:AA38" si="5">(30*D37-D35*$AB$35)/SQRT((30*D36-D35^2)*(30*$AC$35-$AB$35^2))</f>
        <v>0.12564952659934039</v>
      </c>
      <c r="E38" s="6">
        <v>0.24</v>
      </c>
      <c r="F38" s="6">
        <v>0.3</v>
      </c>
      <c r="G38" s="6">
        <f t="shared" si="5"/>
        <v>0.35043376128731385</v>
      </c>
      <c r="H38" s="6">
        <v>0.27</v>
      </c>
      <c r="I38" s="6">
        <f t="shared" si="5"/>
        <v>0.37873119330347382</v>
      </c>
      <c r="J38" s="6">
        <v>0.15</v>
      </c>
      <c r="K38" s="6">
        <v>0.31</v>
      </c>
      <c r="L38" s="6">
        <f t="shared" si="5"/>
        <v>0.84875498133048621</v>
      </c>
      <c r="M38" s="6">
        <f t="shared" si="5"/>
        <v>0.52222767161338035</v>
      </c>
      <c r="N38" s="6">
        <f t="shared" si="5"/>
        <v>0.8625926349464611</v>
      </c>
      <c r="O38" s="6">
        <v>0.26</v>
      </c>
      <c r="P38" s="6">
        <f t="shared" si="5"/>
        <v>0.65268463703038959</v>
      </c>
      <c r="Q38" s="6">
        <v>0.19</v>
      </c>
      <c r="R38" s="6">
        <f t="shared" si="5"/>
        <v>0.41811410145009981</v>
      </c>
      <c r="S38" s="6">
        <v>0.28000000000000003</v>
      </c>
      <c r="T38" s="6">
        <f t="shared" si="5"/>
        <v>0.84614160976932784</v>
      </c>
      <c r="U38" s="6">
        <f t="shared" si="5"/>
        <v>0.87242810281359306</v>
      </c>
      <c r="V38" s="6">
        <f t="shared" si="5"/>
        <v>0.58817675177081008</v>
      </c>
      <c r="W38" s="6">
        <v>0.33</v>
      </c>
      <c r="X38" s="6">
        <v>0.35</v>
      </c>
      <c r="Y38" s="6">
        <v>0.37</v>
      </c>
      <c r="Z38" s="6">
        <v>0.36</v>
      </c>
      <c r="AA38" s="6">
        <v>0.31</v>
      </c>
      <c r="AB38" s="6"/>
      <c r="AC38" s="6"/>
    </row>
    <row r="39" spans="1:29">
      <c r="A39" s="6"/>
      <c r="B39" s="6" t="s">
        <v>39</v>
      </c>
      <c r="C39" s="6">
        <v>0.38400000000000001</v>
      </c>
      <c r="D39" s="6">
        <v>0.38400000000000001</v>
      </c>
      <c r="E39" s="6">
        <v>0.38400000000000001</v>
      </c>
      <c r="F39" s="6">
        <v>0.38400000000000001</v>
      </c>
      <c r="G39" s="6">
        <v>0.38400000000000001</v>
      </c>
      <c r="H39" s="6">
        <v>0.38400000000000001</v>
      </c>
      <c r="I39" s="6">
        <v>0.38400000000000001</v>
      </c>
      <c r="J39" s="6">
        <v>0.38400000000000001</v>
      </c>
      <c r="K39" s="6">
        <v>0.38400000000000001</v>
      </c>
      <c r="L39" s="6">
        <v>0.38400000000000001</v>
      </c>
      <c r="M39" s="6">
        <v>0.38400000000000001</v>
      </c>
      <c r="N39" s="6">
        <v>0.38400000000000001</v>
      </c>
      <c r="O39" s="6">
        <v>0.38400000000000001</v>
      </c>
      <c r="P39" s="6">
        <v>0.38400000000000001</v>
      </c>
      <c r="Q39" s="6">
        <v>0.38400000000000001</v>
      </c>
      <c r="R39" s="6">
        <v>0.38400000000000001</v>
      </c>
      <c r="S39" s="6">
        <v>0.38400000000000001</v>
      </c>
      <c r="T39" s="6">
        <v>0.38400000000000001</v>
      </c>
      <c r="U39" s="6">
        <v>0.38400000000000001</v>
      </c>
      <c r="V39" s="6">
        <v>0.38400000000000001</v>
      </c>
      <c r="W39" s="6">
        <v>0.38400000000000001</v>
      </c>
      <c r="X39" s="6">
        <v>0.38400000000000001</v>
      </c>
      <c r="Y39" s="6">
        <v>0.38400000000000001</v>
      </c>
      <c r="Z39" s="6">
        <v>0.38400000000000001</v>
      </c>
      <c r="AA39" s="6">
        <v>0.38400000000000001</v>
      </c>
      <c r="AB39" s="6"/>
      <c r="AC39" s="6"/>
    </row>
    <row r="40" spans="1:29">
      <c r="A40" s="6"/>
      <c r="B40" s="6" t="s">
        <v>40</v>
      </c>
      <c r="C40" s="9" t="str">
        <f>IF(C38&gt;C39,"V","TV")</f>
        <v>V</v>
      </c>
      <c r="D40" s="10" t="str">
        <f t="shared" ref="D40:AA40" si="6">IF(D38&gt;D39,"V","TV")</f>
        <v>TV</v>
      </c>
      <c r="E40" s="10" t="str">
        <f t="shared" si="6"/>
        <v>TV</v>
      </c>
      <c r="F40" s="10" t="str">
        <f t="shared" si="6"/>
        <v>TV</v>
      </c>
      <c r="G40" s="6" t="str">
        <f t="shared" si="6"/>
        <v>TV</v>
      </c>
      <c r="H40" s="6" t="str">
        <f t="shared" si="6"/>
        <v>TV</v>
      </c>
      <c r="I40" s="6" t="str">
        <f t="shared" si="6"/>
        <v>TV</v>
      </c>
      <c r="J40" s="6" t="str">
        <f t="shared" si="6"/>
        <v>TV</v>
      </c>
      <c r="K40" s="6" t="str">
        <f t="shared" si="6"/>
        <v>TV</v>
      </c>
      <c r="L40" s="9" t="str">
        <f t="shared" si="6"/>
        <v>V</v>
      </c>
      <c r="M40" s="9" t="str">
        <f t="shared" si="6"/>
        <v>V</v>
      </c>
      <c r="N40" s="9" t="str">
        <f t="shared" si="6"/>
        <v>V</v>
      </c>
      <c r="O40" s="6" t="str">
        <f t="shared" si="6"/>
        <v>TV</v>
      </c>
      <c r="P40" s="9" t="str">
        <f t="shared" si="6"/>
        <v>V</v>
      </c>
      <c r="Q40" s="6" t="str">
        <f t="shared" si="6"/>
        <v>TV</v>
      </c>
      <c r="R40" s="9" t="str">
        <f t="shared" si="6"/>
        <v>V</v>
      </c>
      <c r="S40" s="6" t="str">
        <f t="shared" si="6"/>
        <v>TV</v>
      </c>
      <c r="T40" s="9" t="str">
        <f t="shared" si="6"/>
        <v>V</v>
      </c>
      <c r="U40" s="9" t="str">
        <f t="shared" si="6"/>
        <v>V</v>
      </c>
      <c r="V40" s="9" t="str">
        <f t="shared" si="6"/>
        <v>V</v>
      </c>
      <c r="W40" s="6" t="str">
        <f t="shared" si="6"/>
        <v>TV</v>
      </c>
      <c r="X40" s="6" t="str">
        <f t="shared" si="6"/>
        <v>TV</v>
      </c>
      <c r="Y40" s="6" t="str">
        <f t="shared" si="6"/>
        <v>TV</v>
      </c>
      <c r="Z40" s="6" t="str">
        <f t="shared" si="6"/>
        <v>TV</v>
      </c>
      <c r="AA40" s="6" t="str">
        <f t="shared" si="6"/>
        <v>TV</v>
      </c>
      <c r="AB40" s="6"/>
      <c r="AC40" s="6"/>
    </row>
    <row r="41" spans="1:29">
      <c r="A41" s="6"/>
      <c r="B41" s="6" t="s">
        <v>41</v>
      </c>
      <c r="C41" s="6">
        <f>(C36-C35^2/30)/30</f>
        <v>0.5655555555555547</v>
      </c>
      <c r="D41" s="6">
        <f t="shared" ref="D41:AA41" si="7">(D36-D35^2/30)/30</f>
        <v>0.8666666666666667</v>
      </c>
      <c r="E41" s="6">
        <f t="shared" si="7"/>
        <v>0.55555555555555614</v>
      </c>
      <c r="F41" s="6">
        <f t="shared" si="7"/>
        <v>0.68999999999999961</v>
      </c>
      <c r="G41" s="6">
        <f t="shared" si="7"/>
        <v>0.77888888888888919</v>
      </c>
      <c r="H41" s="6">
        <f t="shared" si="7"/>
        <v>1.0899999999999996</v>
      </c>
      <c r="I41" s="6">
        <f t="shared" si="7"/>
        <v>0.74333333333333373</v>
      </c>
      <c r="J41" s="6">
        <f t="shared" si="7"/>
        <v>0.55555555555555614</v>
      </c>
      <c r="K41" s="6">
        <f t="shared" si="7"/>
        <v>0.68999999999999961</v>
      </c>
      <c r="L41" s="6">
        <f t="shared" si="7"/>
        <v>0.5655555555555547</v>
      </c>
      <c r="M41" s="6">
        <f t="shared" si="7"/>
        <v>0.36555555555555469</v>
      </c>
      <c r="N41" s="6">
        <f t="shared" si="7"/>
        <v>0.55555555555555614</v>
      </c>
      <c r="O41" s="6">
        <f t="shared" si="7"/>
        <v>0.68999999999999961</v>
      </c>
      <c r="P41" s="6">
        <f t="shared" si="7"/>
        <v>0.38222222222222135</v>
      </c>
      <c r="Q41" s="6">
        <f t="shared" si="7"/>
        <v>0.73888888888888948</v>
      </c>
      <c r="R41" s="6">
        <f t="shared" si="7"/>
        <v>0.77888888888888919</v>
      </c>
      <c r="S41" s="6">
        <f t="shared" si="7"/>
        <v>0.55555555555555614</v>
      </c>
      <c r="T41" s="6">
        <f t="shared" si="7"/>
        <v>0.64888888888888896</v>
      </c>
      <c r="U41" s="6">
        <f t="shared" si="7"/>
        <v>0.53333333333333333</v>
      </c>
      <c r="V41" s="6">
        <f t="shared" si="7"/>
        <v>0.37333333333333296</v>
      </c>
      <c r="W41" s="6">
        <f t="shared" si="7"/>
        <v>0.55555555555555614</v>
      </c>
      <c r="X41" s="6">
        <f t="shared" si="7"/>
        <v>0.68999999999999961</v>
      </c>
      <c r="Y41" s="6">
        <f t="shared" si="7"/>
        <v>0.33888888888888952</v>
      </c>
      <c r="Z41" s="6">
        <f t="shared" si="7"/>
        <v>0.76000000000000034</v>
      </c>
      <c r="AA41" s="6">
        <f t="shared" si="7"/>
        <v>0.77888888888888919</v>
      </c>
      <c r="AB41" s="6"/>
      <c r="AC41" s="6"/>
    </row>
    <row r="42" spans="1:29">
      <c r="A42" s="6"/>
      <c r="B42" s="8" t="s">
        <v>42</v>
      </c>
      <c r="C42" s="6">
        <f>SUM(C41:AA41)</f>
        <v>15.846666666666668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8" t="s">
        <v>43</v>
      </c>
      <c r="C43" s="6">
        <f>VAR(AB5:AB34)</f>
        <v>185.56781609195428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11" t="s">
        <v>44</v>
      </c>
      <c r="C44" s="6">
        <f>(9-(9-1))*(1-C42/C43)</f>
        <v>0.91460444488491377</v>
      </c>
      <c r="D44" s="6"/>
      <c r="E44" s="6"/>
      <c r="F44" s="6"/>
      <c r="G44" s="9" t="str">
        <f>IF(C44&gt;C39,"R","TR")</f>
        <v>R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</sheetData>
  <mergeCells count="5">
    <mergeCell ref="AB3:AB4"/>
    <mergeCell ref="AC3:AC4"/>
    <mergeCell ref="C3:AA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headerFooter>
    <oddHeader>&amp;R82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KIKY</dc:creator>
  <cp:lastModifiedBy>KIKY</cp:lastModifiedBy>
  <dcterms:created xsi:type="dcterms:W3CDTF">2019-07-07T10:33:03Z</dcterms:created>
  <dcterms:modified xsi:type="dcterms:W3CDTF">2019-07-07T11:41:03Z</dcterms:modified>
</cp:coreProperties>
</file>