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firstSheet="3" activeTab="5"/>
  </bookViews>
  <sheets>
    <sheet name="TENAGA AHLI" sheetId="1" r:id="rId1"/>
    <sheet name="STAFF KHUSUS DIREKSI" sheetId="4" r:id="rId2"/>
    <sheet name="KOMISARIS DAN DIREKTUR" sheetId="5" r:id="rId3"/>
    <sheet name="STAFF DAN PEGAWAI" sheetId="6" r:id="rId4"/>
    <sheet name="PEGAWAI TIDAK TETAP DAN HONOR" sheetId="7" r:id="rId5"/>
    <sheet name="TAKE HOME PAY" sheetId="8" r:id="rId6"/>
    <sheet name="Sheet2" sheetId="2" r:id="rId7"/>
    <sheet name="Sheet3" sheetId="3" r:id="rId8"/>
  </sheets>
  <definedNames>
    <definedName name="_xlnm.Print_Area" localSheetId="1">'STAFF KHUSUS DIREKSI'!$A$1:$AH$27</definedName>
    <definedName name="_xlnm.Print_Area" localSheetId="0">'TENAGA AHLI'!$A$1:$AH$26</definedName>
  </definedNames>
  <calcPr calcId="144525"/>
</workbook>
</file>

<file path=xl/calcChain.xml><?xml version="1.0" encoding="utf-8"?>
<calcChain xmlns="http://schemas.openxmlformats.org/spreadsheetml/2006/main">
  <c r="V10" i="7" l="1"/>
  <c r="V17" i="6" l="1"/>
  <c r="Z17" i="6"/>
  <c r="V11" i="5"/>
  <c r="AH11" i="1"/>
  <c r="V11" i="4"/>
  <c r="AH14" i="8" l="1"/>
  <c r="AG14" i="8"/>
  <c r="AF14" i="8"/>
  <c r="AD14" i="8"/>
  <c r="AC14" i="8"/>
  <c r="AB14" i="8"/>
  <c r="AA14" i="8"/>
  <c r="Z14" i="8"/>
  <c r="Y14" i="8"/>
  <c r="X14" i="8"/>
  <c r="W14" i="8"/>
  <c r="V14" i="8"/>
  <c r="T14" i="8"/>
  <c r="S14" i="8"/>
  <c r="R14" i="8"/>
  <c r="Q14" i="8"/>
  <c r="P14" i="8"/>
  <c r="O14" i="8"/>
  <c r="N14" i="8"/>
  <c r="M14" i="8"/>
  <c r="L14" i="8"/>
  <c r="J14" i="8"/>
  <c r="I14" i="8"/>
  <c r="H14" i="8"/>
  <c r="G14" i="8"/>
  <c r="E14" i="8"/>
  <c r="D14" i="8"/>
  <c r="C14" i="8"/>
  <c r="AF10" i="7"/>
  <c r="AD10" i="7"/>
  <c r="AC10" i="7"/>
  <c r="AB10" i="7"/>
  <c r="Z10" i="7"/>
  <c r="X10" i="7"/>
  <c r="S10" i="7"/>
  <c r="R10" i="7"/>
  <c r="P10" i="7"/>
  <c r="N10" i="7"/>
  <c r="L10" i="7"/>
  <c r="AH10" i="7"/>
  <c r="T10" i="7"/>
  <c r="C10" i="7"/>
  <c r="AH17" i="6"/>
  <c r="AG17" i="6"/>
  <c r="AF17" i="6"/>
  <c r="AD17" i="6"/>
  <c r="AC17" i="6"/>
  <c r="AB17" i="6"/>
  <c r="AA17" i="6"/>
  <c r="Y17" i="6"/>
  <c r="X17" i="6"/>
  <c r="W17" i="6"/>
  <c r="T17" i="6"/>
  <c r="S17" i="6"/>
  <c r="R17" i="6"/>
  <c r="Q17" i="6"/>
  <c r="P17" i="6"/>
  <c r="O17" i="6"/>
  <c r="N17" i="6"/>
  <c r="M17" i="6"/>
  <c r="L17" i="6"/>
  <c r="J17" i="6"/>
  <c r="I17" i="6"/>
  <c r="G17" i="6"/>
  <c r="H17" i="6"/>
  <c r="E17" i="6"/>
  <c r="D17" i="6"/>
  <c r="C17" i="6"/>
  <c r="AD11" i="5"/>
  <c r="L11" i="5"/>
  <c r="P11" i="5"/>
  <c r="AB11" i="4"/>
  <c r="R11" i="4"/>
  <c r="V10" i="1"/>
  <c r="AH11" i="5" l="1"/>
  <c r="T11" i="5"/>
  <c r="C11" i="5"/>
  <c r="AH11" i="4"/>
  <c r="T11" i="4"/>
  <c r="C11" i="4"/>
  <c r="V11" i="1" l="1"/>
  <c r="T11" i="1"/>
  <c r="C11" i="1"/>
</calcChain>
</file>

<file path=xl/sharedStrings.xml><?xml version="1.0" encoding="utf-8"?>
<sst xmlns="http://schemas.openxmlformats.org/spreadsheetml/2006/main" count="271" uniqueCount="62">
  <si>
    <t xml:space="preserve">KANTOR DIREKSI PAYA PINANG GROUP </t>
  </si>
  <si>
    <t xml:space="preserve">PT. SUMBER SAWIT MAKMUR </t>
  </si>
  <si>
    <t>NO</t>
  </si>
  <si>
    <t>NAMA</t>
  </si>
  <si>
    <t>GAJI POKOK</t>
  </si>
  <si>
    <t>TUNJANGAN</t>
  </si>
  <si>
    <t>KELUARGA</t>
  </si>
  <si>
    <t>JABATAN</t>
  </si>
  <si>
    <t>KERAJINAN</t>
  </si>
  <si>
    <t>PEROBATAN</t>
  </si>
  <si>
    <t>TRANSPORT</t>
  </si>
  <si>
    <t>TJ. BERAS</t>
  </si>
  <si>
    <t>SW. RUMAH</t>
  </si>
  <si>
    <t>PERUSAHAAN</t>
  </si>
  <si>
    <t>U. MAKAN</t>
  </si>
  <si>
    <t>LEMBUR</t>
  </si>
  <si>
    <t>SPPD</t>
  </si>
  <si>
    <t>PENYESUAIAN</t>
  </si>
  <si>
    <t>ASURANSI KESEHATAN</t>
  </si>
  <si>
    <t>PREMI</t>
  </si>
  <si>
    <t>GAJI POKOK + TUNJANGAN</t>
  </si>
  <si>
    <t>BONUS/THR/LAIN-LAIN</t>
  </si>
  <si>
    <t>GAJI BRUTO</t>
  </si>
  <si>
    <t>POTONGAN</t>
  </si>
  <si>
    <t>JKK-JKM (0.84%)</t>
  </si>
  <si>
    <t>BPJS KSHTN (4%)</t>
  </si>
  <si>
    <t>JKK - JKM (0.84%)</t>
  </si>
  <si>
    <t>JHT (2%)</t>
  </si>
  <si>
    <t>BPJS KSHTN (1%)</t>
  </si>
  <si>
    <t>IURAN PENSIUN (1%)</t>
  </si>
  <si>
    <t>TUNJANGAN DIBAYAR DIMUKA</t>
  </si>
  <si>
    <t>GAJI/THR/BONUS</t>
  </si>
  <si>
    <t>POT. PINJAMAN PEGAWAI</t>
  </si>
  <si>
    <t>JUMLAH</t>
  </si>
  <si>
    <t>SISA YG DITERIMAKAN</t>
  </si>
  <si>
    <t>JOHAN SIJABAT</t>
  </si>
  <si>
    <t>IR. ASLAM</t>
  </si>
  <si>
    <t>PENERIMAAN TENAGA AHLI</t>
  </si>
  <si>
    <t>PENERIMAAN STAFF KHUSUS DIREKSI</t>
  </si>
  <si>
    <t>SYAHRUL ABDI HARAHAP</t>
  </si>
  <si>
    <t>PENERIMAAN KOMISARIS DAN DIREKTUR</t>
  </si>
  <si>
    <t>INWAN HUSAINI HARAHAP</t>
  </si>
  <si>
    <t>DARWATY HARAHAP</t>
  </si>
  <si>
    <t>PENERIMAAN STAFF DAN PEGAWAI</t>
  </si>
  <si>
    <t>MHD ARDIANSYAH</t>
  </si>
  <si>
    <t>HORAS PILIANG</t>
  </si>
  <si>
    <t>ARI FIRMANSYAH</t>
  </si>
  <si>
    <t>DEDI HERIANTO</t>
  </si>
  <si>
    <t>NURMALA JUSTITIA</t>
  </si>
  <si>
    <t>ARUM KUSUMANINGTYAS</t>
  </si>
  <si>
    <t>PERIODE : NOVEMBER 2017</t>
  </si>
  <si>
    <t>B. M PANJAITAN</t>
  </si>
  <si>
    <t>YELDI NOVRIANTO</t>
  </si>
  <si>
    <t>PENERIMAAN PEGAWAI TIDAK TETAP DAN HONOR</t>
  </si>
  <si>
    <t>TUGIAT</t>
  </si>
  <si>
    <t>PENERIMAAN TAKE HOME PAY</t>
  </si>
  <si>
    <t>KOMISARIS DAN DIREKSI</t>
  </si>
  <si>
    <t>TENAGA AHLI</t>
  </si>
  <si>
    <t>STAFF KHUSUS DIREKSI</t>
  </si>
  <si>
    <t>STAFF DAN PEGAWAI</t>
  </si>
  <si>
    <t>PEG. TIDAK TETAP/HONOR</t>
  </si>
  <si>
    <t>SISA YANG DITERIMAKAN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</si>
</sst>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0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2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/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3" fontId="2" fillId="0" borderId="1" xfId="0" applyNumberFormat="1" applyFont="1" applyBorder="1"/>
    <xf numFmtId="3" fontId="0" fillId="0" borderId="0" xfId="0" applyNumberFormat="1"/>
    <xf numFmtId="3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1" xfId="0" applyNumberFormat="1" applyBorder="1" applyAlignment="1"/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vertical="center"/>
    </xf>
    <xf numFmtId="3" fontId="1" fillId="0" borderId="1" xfId="0" applyNumberFormat="1" applyFont="1" applyBorder="1" applyAlignment="1"/>
    <xf numFmtId="0" fontId="3" fillId="0" borderId="0" xfId="0" applyFont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/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/>
    <xf numFmtId="3" fontId="4" fillId="0" borderId="0" xfId="0" applyNumberFormat="1" applyFont="1" applyAlignment="1">
      <alignment horizontal="right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432476</xdr:colOff>
      <xdr:row>12</xdr:row>
      <xdr:rowOff>15659</xdr:rowOff>
    </xdr:from>
    <xdr:to>
      <xdr:col>10</xdr:col>
      <xdr:colOff>150495</xdr:colOff>
      <xdr:row>19</xdr:row>
      <xdr:rowOff>168059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2211" y="2301659"/>
          <a:ext cx="1880755" cy="1485900"/>
        </a:xfrm>
        <a:prstGeom prst="rect">
          <a:avLst/>
        </a:prstGeom>
      </xdr:spPr>
    </xdr:pic>
    <xdr:clientData/>
  </xdr:twoCellAnchor>
  <xdr:twoCellAnchor editAs="oneCell">
    <xdr:from>
      <xdr:col>23</xdr:col>
      <xdr:colOff>750603</xdr:colOff>
      <xdr:row>12</xdr:row>
      <xdr:rowOff>19948</xdr:rowOff>
    </xdr:from>
    <xdr:to>
      <xdr:col>29</xdr:col>
      <xdr:colOff>586997</xdr:colOff>
      <xdr:row>25</xdr:row>
      <xdr:rowOff>182738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03279" y="2305948"/>
          <a:ext cx="5943600" cy="2639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9525</xdr:colOff>
      <xdr:row>13</xdr:row>
      <xdr:rowOff>0</xdr:rowOff>
    </xdr:from>
    <xdr:to>
      <xdr:col>30</xdr:col>
      <xdr:colOff>514350</xdr:colOff>
      <xdr:row>26</xdr:row>
      <xdr:rowOff>160020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07225" y="2476500"/>
          <a:ext cx="5943600" cy="2636520"/>
        </a:xfrm>
        <a:prstGeom prst="rect">
          <a:avLst/>
        </a:prstGeom>
      </xdr:spPr>
    </xdr:pic>
    <xdr:clientData/>
  </xdr:twoCellAnchor>
  <xdr:twoCellAnchor editAs="oneCell">
    <xdr:from>
      <xdr:col>6</xdr:col>
      <xdr:colOff>628650</xdr:colOff>
      <xdr:row>12</xdr:row>
      <xdr:rowOff>19050</xdr:rowOff>
    </xdr:from>
    <xdr:to>
      <xdr:col>9</xdr:col>
      <xdr:colOff>169545</xdr:colOff>
      <xdr:row>19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53050" y="2305050"/>
          <a:ext cx="1874520" cy="1485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12</xdr:row>
      <xdr:rowOff>0</xdr:rowOff>
    </xdr:from>
    <xdr:to>
      <xdr:col>9</xdr:col>
      <xdr:colOff>331470</xdr:colOff>
      <xdr:row>19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8800" y="2286000"/>
          <a:ext cx="1874520" cy="148590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12</xdr:row>
      <xdr:rowOff>0</xdr:rowOff>
    </xdr:from>
    <xdr:to>
      <xdr:col>30</xdr:col>
      <xdr:colOff>266700</xdr:colOff>
      <xdr:row>25</xdr:row>
      <xdr:rowOff>160020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193000" y="2286000"/>
          <a:ext cx="5943600" cy="26365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18</xdr:row>
      <xdr:rowOff>19050</xdr:rowOff>
    </xdr:from>
    <xdr:to>
      <xdr:col>9</xdr:col>
      <xdr:colOff>521970</xdr:colOff>
      <xdr:row>27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2933700"/>
          <a:ext cx="1874520" cy="148590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18</xdr:row>
      <xdr:rowOff>19050</xdr:rowOff>
    </xdr:from>
    <xdr:to>
      <xdr:col>31</xdr:col>
      <xdr:colOff>38100</xdr:colOff>
      <xdr:row>34</xdr:row>
      <xdr:rowOff>64770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73650" y="2933700"/>
          <a:ext cx="5943600" cy="26365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11</xdr:row>
      <xdr:rowOff>9525</xdr:rowOff>
    </xdr:from>
    <xdr:to>
      <xdr:col>9</xdr:col>
      <xdr:colOff>331470</xdr:colOff>
      <xdr:row>18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850" y="2105025"/>
          <a:ext cx="1874520" cy="148590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11</xdr:row>
      <xdr:rowOff>0</xdr:rowOff>
    </xdr:from>
    <xdr:to>
      <xdr:col>30</xdr:col>
      <xdr:colOff>266700</xdr:colOff>
      <xdr:row>24</xdr:row>
      <xdr:rowOff>160020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21525" y="2095500"/>
          <a:ext cx="5943600" cy="26365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9525</xdr:rowOff>
    </xdr:from>
    <xdr:to>
      <xdr:col>9</xdr:col>
      <xdr:colOff>331470</xdr:colOff>
      <xdr:row>22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8800" y="2867025"/>
          <a:ext cx="1874520" cy="148590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15</xdr:row>
      <xdr:rowOff>9525</xdr:rowOff>
    </xdr:from>
    <xdr:to>
      <xdr:col>30</xdr:col>
      <xdr:colOff>200025</xdr:colOff>
      <xdr:row>28</xdr:row>
      <xdr:rowOff>169545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50200" y="2867025"/>
          <a:ext cx="5943600" cy="2636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opLeftCell="A5" zoomScale="85" zoomScaleNormal="85" zoomScaleSheetLayoutView="40" workbookViewId="0">
      <selection activeCell="AE34" sqref="AE34"/>
    </sheetView>
  </sheetViews>
  <sheetFormatPr defaultRowHeight="15" x14ac:dyDescent="0.25"/>
  <cols>
    <col min="1" max="1" width="3.85546875" style="2" bestFit="1" customWidth="1"/>
    <col min="2" max="2" width="14.7109375" style="2" bestFit="1" customWidth="1"/>
    <col min="3" max="3" width="11.5703125" bestFit="1" customWidth="1"/>
    <col min="4" max="4" width="10.28515625" bestFit="1" customWidth="1"/>
    <col min="6" max="6" width="11" bestFit="1" customWidth="1"/>
    <col min="7" max="7" width="11.85546875" bestFit="1" customWidth="1"/>
    <col min="8" max="9" width="11.5703125" bestFit="1" customWidth="1"/>
    <col min="10" max="10" width="9.28515625" bestFit="1" customWidth="1"/>
    <col min="11" max="11" width="13.28515625" bestFit="1" customWidth="1"/>
    <col min="12" max="12" width="10.140625" bestFit="1" customWidth="1"/>
    <col min="13" max="13" width="16.28515625" bestFit="1" customWidth="1"/>
    <col min="14" max="14" width="15.85546875" bestFit="1" customWidth="1"/>
    <col min="15" max="15" width="8.140625" bestFit="1" customWidth="1"/>
    <col min="16" max="16" width="5.5703125" bestFit="1" customWidth="1"/>
    <col min="17" max="17" width="13.5703125" bestFit="1" customWidth="1"/>
    <col min="18" max="18" width="21.140625" bestFit="1" customWidth="1"/>
    <col min="19" max="19" width="6.5703125" bestFit="1" customWidth="1"/>
    <col min="20" max="20" width="16.140625" customWidth="1"/>
    <col min="21" max="21" width="12.5703125" style="45" customWidth="1"/>
    <col min="22" max="22" width="11.28515625" bestFit="1" customWidth="1"/>
    <col min="23" max="23" width="15.42578125" bestFit="1" customWidth="1"/>
    <col min="24" max="24" width="15.85546875" bestFit="1" customWidth="1"/>
    <col min="26" max="26" width="15.85546875" bestFit="1" customWidth="1"/>
    <col min="27" max="27" width="19.7109375" bestFit="1" customWidth="1"/>
    <col min="28" max="28" width="21.140625" bestFit="1" customWidth="1"/>
    <col min="29" max="29" width="10.140625" bestFit="1" customWidth="1"/>
    <col min="31" max="31" width="16.42578125" bestFit="1" customWidth="1"/>
    <col min="32" max="32" width="6.5703125" bestFit="1" customWidth="1"/>
    <col min="33" max="33" width="18.140625" customWidth="1"/>
    <col min="34" max="34" width="14.7109375" customWidth="1"/>
  </cols>
  <sheetData>
    <row r="1" spans="1:34" x14ac:dyDescent="0.25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x14ac:dyDescent="0.25">
      <c r="A4" s="48" t="s">
        <v>50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7" spans="1:34" ht="15" customHeight="1" x14ac:dyDescent="0.25">
      <c r="A7" s="49" t="s">
        <v>2</v>
      </c>
      <c r="B7" s="49" t="s">
        <v>3</v>
      </c>
      <c r="C7" s="49" t="s">
        <v>4</v>
      </c>
      <c r="D7" s="50" t="s">
        <v>5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6" t="s">
        <v>20</v>
      </c>
      <c r="U7" s="51" t="s">
        <v>21</v>
      </c>
      <c r="V7" s="49" t="s">
        <v>22</v>
      </c>
      <c r="W7" s="50" t="s">
        <v>23</v>
      </c>
      <c r="X7" s="50"/>
      <c r="Y7" s="50"/>
      <c r="Z7" s="50"/>
      <c r="AA7" s="50"/>
      <c r="AB7" s="50"/>
      <c r="AC7" s="50" t="s">
        <v>30</v>
      </c>
      <c r="AD7" s="50"/>
      <c r="AE7" s="50"/>
      <c r="AF7" s="50"/>
      <c r="AG7" s="46" t="s">
        <v>32</v>
      </c>
      <c r="AH7" s="46" t="s">
        <v>34</v>
      </c>
    </row>
    <row r="8" spans="1:34" x14ac:dyDescent="0.25">
      <c r="A8" s="49"/>
      <c r="B8" s="49"/>
      <c r="C8" s="49"/>
      <c r="D8" s="5" t="s">
        <v>6</v>
      </c>
      <c r="E8" s="5" t="s">
        <v>7</v>
      </c>
      <c r="F8" s="5" t="s">
        <v>8</v>
      </c>
      <c r="G8" s="5" t="s">
        <v>9</v>
      </c>
      <c r="H8" s="5" t="s">
        <v>12</v>
      </c>
      <c r="I8" s="5" t="s">
        <v>10</v>
      </c>
      <c r="J8" s="5" t="s">
        <v>11</v>
      </c>
      <c r="K8" s="5" t="s">
        <v>13</v>
      </c>
      <c r="L8" s="5" t="s">
        <v>14</v>
      </c>
      <c r="M8" s="5" t="s">
        <v>26</v>
      </c>
      <c r="N8" s="5" t="s">
        <v>25</v>
      </c>
      <c r="O8" s="5" t="s">
        <v>15</v>
      </c>
      <c r="P8" s="5" t="s">
        <v>16</v>
      </c>
      <c r="Q8" s="5" t="s">
        <v>17</v>
      </c>
      <c r="R8" s="5" t="s">
        <v>18</v>
      </c>
      <c r="S8" s="5" t="s">
        <v>19</v>
      </c>
      <c r="T8" s="47"/>
      <c r="U8" s="51"/>
      <c r="V8" s="49"/>
      <c r="W8" s="5" t="s">
        <v>24</v>
      </c>
      <c r="X8" s="5" t="s">
        <v>25</v>
      </c>
      <c r="Y8" s="5" t="s">
        <v>27</v>
      </c>
      <c r="Z8" s="5" t="s">
        <v>28</v>
      </c>
      <c r="AA8" s="5" t="s">
        <v>29</v>
      </c>
      <c r="AB8" s="5" t="s">
        <v>18</v>
      </c>
      <c r="AC8" s="5" t="s">
        <v>14</v>
      </c>
      <c r="AD8" s="5" t="s">
        <v>16</v>
      </c>
      <c r="AE8" s="5" t="s">
        <v>31</v>
      </c>
      <c r="AF8" s="5" t="s">
        <v>19</v>
      </c>
      <c r="AG8" s="47"/>
      <c r="AH8" s="47"/>
    </row>
    <row r="9" spans="1:34" s="9" customFormat="1" x14ac:dyDescent="0.25">
      <c r="A9" s="7">
        <v>1</v>
      </c>
      <c r="B9" s="7" t="s">
        <v>35</v>
      </c>
      <c r="C9" s="6">
        <v>10000000</v>
      </c>
      <c r="D9" s="6"/>
      <c r="E9" s="6"/>
      <c r="F9" s="6"/>
      <c r="G9" s="6"/>
      <c r="H9" s="6"/>
      <c r="I9" s="6"/>
      <c r="J9" s="6"/>
      <c r="K9" s="6"/>
      <c r="L9" s="6"/>
      <c r="M9" s="8"/>
      <c r="N9" s="6"/>
      <c r="O9" s="6"/>
      <c r="P9" s="6"/>
      <c r="Q9" s="6"/>
      <c r="R9" s="6"/>
      <c r="S9" s="6"/>
      <c r="T9" s="6">
        <v>10000000</v>
      </c>
      <c r="U9" s="43"/>
      <c r="V9" s="6">
        <v>10000000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10"/>
      <c r="AH9" s="6">
        <v>10000000</v>
      </c>
    </row>
    <row r="10" spans="1:34" x14ac:dyDescent="0.25">
      <c r="A10" s="5">
        <v>2</v>
      </c>
      <c r="B10" s="5" t="s">
        <v>36</v>
      </c>
      <c r="C10" s="6">
        <v>9000000</v>
      </c>
      <c r="D10" s="3"/>
      <c r="E10" s="3"/>
      <c r="F10" s="3"/>
      <c r="G10" s="3"/>
      <c r="H10" s="3"/>
      <c r="I10" s="3"/>
      <c r="J10" s="3"/>
      <c r="K10" s="3"/>
      <c r="L10" s="6"/>
      <c r="M10" s="8"/>
      <c r="N10" s="6"/>
      <c r="O10" s="3"/>
      <c r="P10" s="6"/>
      <c r="Q10" s="3"/>
      <c r="R10" s="6"/>
      <c r="S10" s="6"/>
      <c r="T10" s="6">
        <v>9000000</v>
      </c>
      <c r="U10" s="43"/>
      <c r="V10" s="6">
        <f>SUM(T10:T10)</f>
        <v>9000000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"/>
      <c r="AH10" s="6">
        <v>9000000</v>
      </c>
    </row>
    <row r="11" spans="1:34" x14ac:dyDescent="0.25">
      <c r="A11" s="5"/>
      <c r="B11" s="5" t="s">
        <v>33</v>
      </c>
      <c r="C11" s="6">
        <f>SUM(C9:C10)</f>
        <v>19000000</v>
      </c>
      <c r="D11" s="3"/>
      <c r="E11" s="3"/>
      <c r="F11" s="3"/>
      <c r="G11" s="3"/>
      <c r="H11" s="3"/>
      <c r="I11" s="3"/>
      <c r="J11" s="3"/>
      <c r="K11" s="3"/>
      <c r="L11" s="6"/>
      <c r="M11" s="4"/>
      <c r="N11" s="3"/>
      <c r="O11" s="3"/>
      <c r="P11" s="3"/>
      <c r="Q11" s="3"/>
      <c r="R11" s="6"/>
      <c r="S11" s="3"/>
      <c r="T11" s="6">
        <f>SUM(T9:T10)</f>
        <v>19000000</v>
      </c>
      <c r="U11" s="44"/>
      <c r="V11" s="6">
        <f>SUM(V9:V10)</f>
        <v>19000000</v>
      </c>
      <c r="W11" s="3"/>
      <c r="X11" s="3"/>
      <c r="Y11" s="3"/>
      <c r="Z11" s="3"/>
      <c r="AA11" s="3"/>
      <c r="AB11" s="6"/>
      <c r="AC11" s="6"/>
      <c r="AD11" s="3"/>
      <c r="AE11" s="3"/>
      <c r="AF11" s="6"/>
      <c r="AG11" s="3"/>
      <c r="AH11" s="6">
        <f>SUM(AH9:AH10)</f>
        <v>19000000</v>
      </c>
    </row>
    <row r="12" spans="1:34" x14ac:dyDescent="0.25">
      <c r="M12" s="1"/>
    </row>
  </sheetData>
  <mergeCells count="15">
    <mergeCell ref="AH7:AH8"/>
    <mergeCell ref="A1:AH1"/>
    <mergeCell ref="A2:AH2"/>
    <mergeCell ref="A3:AH3"/>
    <mergeCell ref="A4:AH4"/>
    <mergeCell ref="V7:V8"/>
    <mergeCell ref="C7:C8"/>
    <mergeCell ref="B7:B8"/>
    <mergeCell ref="A7:A8"/>
    <mergeCell ref="D7:S7"/>
    <mergeCell ref="T7:T8"/>
    <mergeCell ref="U7:U8"/>
    <mergeCell ref="W7:AB7"/>
    <mergeCell ref="AC7:AF7"/>
    <mergeCell ref="AG7:AG8"/>
  </mergeCells>
  <pageMargins left="0.23622047244094491" right="0.70866141732283472" top="0.74803149606299213" bottom="0.74803149606299213" header="0.31496062992125984" footer="0.31496062992125984"/>
  <pageSetup paperSize="5" scale="37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opLeftCell="O1" zoomScaleNormal="100" zoomScaleSheetLayoutView="40" workbookViewId="0">
      <selection activeCell="V15" sqref="V15"/>
    </sheetView>
  </sheetViews>
  <sheetFormatPr defaultRowHeight="15" x14ac:dyDescent="0.25"/>
  <cols>
    <col min="1" max="1" width="3.85546875" style="11" bestFit="1" customWidth="1"/>
    <col min="2" max="2" width="23.140625" style="11" bestFit="1" customWidth="1"/>
    <col min="3" max="3" width="11.5703125" style="15" bestFit="1" customWidth="1"/>
    <col min="4" max="4" width="12.140625" bestFit="1" customWidth="1"/>
    <col min="6" max="6" width="11" bestFit="1" customWidth="1"/>
    <col min="7" max="7" width="11.85546875" bestFit="1" customWidth="1"/>
    <col min="8" max="9" width="11.5703125" bestFit="1" customWidth="1"/>
    <col min="10" max="10" width="9.28515625" bestFit="1" customWidth="1"/>
    <col min="11" max="11" width="13.28515625" bestFit="1" customWidth="1"/>
    <col min="12" max="12" width="10.140625" bestFit="1" customWidth="1"/>
    <col min="13" max="13" width="16.28515625" bestFit="1" customWidth="1"/>
    <col min="14" max="14" width="15.85546875" bestFit="1" customWidth="1"/>
    <col min="15" max="15" width="8.140625" bestFit="1" customWidth="1"/>
    <col min="16" max="16" width="5.5703125" bestFit="1" customWidth="1"/>
    <col min="17" max="17" width="13.5703125" bestFit="1" customWidth="1"/>
    <col min="18" max="18" width="21.140625" bestFit="1" customWidth="1"/>
    <col min="19" max="19" width="6.5703125" bestFit="1" customWidth="1"/>
    <col min="20" max="20" width="14.28515625" customWidth="1"/>
    <col min="21" max="21" width="12.85546875" customWidth="1"/>
    <col min="22" max="22" width="11.28515625" style="15" bestFit="1" customWidth="1"/>
    <col min="23" max="23" width="15.42578125" bestFit="1" customWidth="1"/>
    <col min="24" max="24" width="15.85546875" bestFit="1" customWidth="1"/>
    <col min="26" max="26" width="15.85546875" bestFit="1" customWidth="1"/>
    <col min="27" max="27" width="19.7109375" bestFit="1" customWidth="1"/>
    <col min="28" max="28" width="21.140625" bestFit="1" customWidth="1"/>
    <col min="29" max="29" width="10.140625" bestFit="1" customWidth="1"/>
    <col min="30" max="30" width="5.5703125" bestFit="1" customWidth="1"/>
    <col min="31" max="31" width="16.42578125" bestFit="1" customWidth="1"/>
    <col min="32" max="32" width="6.5703125" bestFit="1" customWidth="1"/>
    <col min="33" max="33" width="16.7109375" customWidth="1"/>
    <col min="34" max="34" width="16" customWidth="1"/>
  </cols>
  <sheetData>
    <row r="1" spans="1:34" x14ac:dyDescent="0.25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x14ac:dyDescent="0.25">
      <c r="A4" s="48" t="s">
        <v>50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7" spans="1:34" ht="15" customHeight="1" x14ac:dyDescent="0.25">
      <c r="A7" s="49" t="s">
        <v>2</v>
      </c>
      <c r="B7" s="49" t="s">
        <v>3</v>
      </c>
      <c r="C7" s="49" t="s">
        <v>4</v>
      </c>
      <c r="D7" s="50" t="s">
        <v>5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6" t="s">
        <v>20</v>
      </c>
      <c r="U7" s="46" t="s">
        <v>21</v>
      </c>
      <c r="V7" s="49" t="s">
        <v>22</v>
      </c>
      <c r="W7" s="50" t="s">
        <v>23</v>
      </c>
      <c r="X7" s="50"/>
      <c r="Y7" s="50"/>
      <c r="Z7" s="50"/>
      <c r="AA7" s="50"/>
      <c r="AB7" s="50"/>
      <c r="AC7" s="50" t="s">
        <v>30</v>
      </c>
      <c r="AD7" s="50"/>
      <c r="AE7" s="50"/>
      <c r="AF7" s="50"/>
      <c r="AG7" s="46" t="s">
        <v>32</v>
      </c>
      <c r="AH7" s="46" t="s">
        <v>34</v>
      </c>
    </row>
    <row r="8" spans="1:34" x14ac:dyDescent="0.25">
      <c r="A8" s="49"/>
      <c r="B8" s="49"/>
      <c r="C8" s="49"/>
      <c r="D8" s="12" t="s">
        <v>6</v>
      </c>
      <c r="E8" s="12" t="s">
        <v>7</v>
      </c>
      <c r="F8" s="12" t="s">
        <v>8</v>
      </c>
      <c r="G8" s="12" t="s">
        <v>9</v>
      </c>
      <c r="H8" s="12" t="s">
        <v>12</v>
      </c>
      <c r="I8" s="12" t="s">
        <v>10</v>
      </c>
      <c r="J8" s="12" t="s">
        <v>11</v>
      </c>
      <c r="K8" s="12" t="s">
        <v>13</v>
      </c>
      <c r="L8" s="12" t="s">
        <v>14</v>
      </c>
      <c r="M8" s="12" t="s">
        <v>26</v>
      </c>
      <c r="N8" s="12" t="s">
        <v>25</v>
      </c>
      <c r="O8" s="12" t="s">
        <v>15</v>
      </c>
      <c r="P8" s="12" t="s">
        <v>16</v>
      </c>
      <c r="Q8" s="12" t="s">
        <v>17</v>
      </c>
      <c r="R8" s="12" t="s">
        <v>18</v>
      </c>
      <c r="S8" s="12" t="s">
        <v>19</v>
      </c>
      <c r="T8" s="47"/>
      <c r="U8" s="47"/>
      <c r="V8" s="49"/>
      <c r="W8" s="12" t="s">
        <v>24</v>
      </c>
      <c r="X8" s="12" t="s">
        <v>25</v>
      </c>
      <c r="Y8" s="12" t="s">
        <v>27</v>
      </c>
      <c r="Z8" s="12" t="s">
        <v>28</v>
      </c>
      <c r="AA8" s="12" t="s">
        <v>29</v>
      </c>
      <c r="AB8" s="12" t="s">
        <v>18</v>
      </c>
      <c r="AC8" s="12" t="s">
        <v>14</v>
      </c>
      <c r="AD8" s="12" t="s">
        <v>16</v>
      </c>
      <c r="AE8" s="12" t="s">
        <v>31</v>
      </c>
      <c r="AF8" s="12" t="s">
        <v>19</v>
      </c>
      <c r="AG8" s="47"/>
      <c r="AH8" s="47"/>
    </row>
    <row r="9" spans="1:34" s="9" customFormat="1" x14ac:dyDescent="0.25">
      <c r="A9" s="7">
        <v>1</v>
      </c>
      <c r="B9" s="7" t="s">
        <v>39</v>
      </c>
      <c r="C9" s="13">
        <v>9500000</v>
      </c>
      <c r="D9" s="6"/>
      <c r="E9" s="6"/>
      <c r="F9" s="6"/>
      <c r="G9" s="6"/>
      <c r="H9" s="6"/>
      <c r="I9" s="6"/>
      <c r="J9" s="6"/>
      <c r="K9" s="6"/>
      <c r="L9" s="6"/>
      <c r="M9" s="8"/>
      <c r="N9" s="6"/>
      <c r="O9" s="6"/>
      <c r="P9" s="6"/>
      <c r="Q9" s="6"/>
      <c r="R9" s="6">
        <v>726000</v>
      </c>
      <c r="S9" s="6"/>
      <c r="T9" s="6">
        <v>10226000</v>
      </c>
      <c r="U9" s="6"/>
      <c r="V9" s="6">
        <v>10226000</v>
      </c>
      <c r="W9" s="6"/>
      <c r="X9" s="6"/>
      <c r="Y9" s="6"/>
      <c r="Z9" s="6"/>
      <c r="AA9" s="6"/>
      <c r="AB9" s="6">
        <v>726000</v>
      </c>
      <c r="AC9" s="6"/>
      <c r="AD9" s="6"/>
      <c r="AE9" s="6"/>
      <c r="AF9" s="6"/>
      <c r="AG9" s="10"/>
      <c r="AH9" s="6">
        <v>9500000</v>
      </c>
    </row>
    <row r="10" spans="1:34" x14ac:dyDescent="0.25">
      <c r="A10" s="12"/>
      <c r="B10" s="12"/>
      <c r="C10" s="13"/>
      <c r="D10" s="3"/>
      <c r="E10" s="3"/>
      <c r="F10" s="3"/>
      <c r="G10" s="3"/>
      <c r="H10" s="3"/>
      <c r="I10" s="3"/>
      <c r="J10" s="3"/>
      <c r="K10" s="3"/>
      <c r="L10" s="6"/>
      <c r="M10" s="8"/>
      <c r="N10" s="6"/>
      <c r="O10" s="3"/>
      <c r="P10" s="6"/>
      <c r="Q10" s="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"/>
      <c r="AH10" s="6"/>
    </row>
    <row r="11" spans="1:34" x14ac:dyDescent="0.25">
      <c r="A11" s="12"/>
      <c r="B11" s="12" t="s">
        <v>33</v>
      </c>
      <c r="C11" s="13">
        <f>SUM(C9:C10)</f>
        <v>9500000</v>
      </c>
      <c r="D11" s="3"/>
      <c r="E11" s="3"/>
      <c r="F11" s="3"/>
      <c r="G11" s="3"/>
      <c r="H11" s="3"/>
      <c r="I11" s="3"/>
      <c r="J11" s="3"/>
      <c r="K11" s="3"/>
      <c r="L11" s="6"/>
      <c r="M11" s="4"/>
      <c r="N11" s="3"/>
      <c r="O11" s="3"/>
      <c r="P11" s="3"/>
      <c r="Q11" s="3"/>
      <c r="R11" s="6">
        <f>SUM(R9:R10)</f>
        <v>726000</v>
      </c>
      <c r="S11" s="3"/>
      <c r="T11" s="6">
        <f>SUM(T9:T10)</f>
        <v>10226000</v>
      </c>
      <c r="U11" s="3"/>
      <c r="V11" s="6">
        <f>SUM(V9:V10)</f>
        <v>10226000</v>
      </c>
      <c r="W11" s="3"/>
      <c r="X11" s="3"/>
      <c r="Y11" s="3"/>
      <c r="Z11" s="3"/>
      <c r="AA11" s="3"/>
      <c r="AB11" s="6">
        <f>SUM(AB9:AB10)</f>
        <v>726000</v>
      </c>
      <c r="AC11" s="6"/>
      <c r="AD11" s="3"/>
      <c r="AE11" s="3"/>
      <c r="AF11" s="6"/>
      <c r="AG11" s="3"/>
      <c r="AH11" s="6">
        <f>SUM(AH9:AH10)</f>
        <v>9500000</v>
      </c>
    </row>
    <row r="12" spans="1:34" x14ac:dyDescent="0.25">
      <c r="M12" s="1"/>
    </row>
  </sheetData>
  <mergeCells count="15">
    <mergeCell ref="W7:AB7"/>
    <mergeCell ref="AC7:AF7"/>
    <mergeCell ref="AG7:AG8"/>
    <mergeCell ref="A1:AH1"/>
    <mergeCell ref="A2:AH2"/>
    <mergeCell ref="A3:AH3"/>
    <mergeCell ref="A4:AH4"/>
    <mergeCell ref="A7:A8"/>
    <mergeCell ref="B7:B8"/>
    <mergeCell ref="C7:C8"/>
    <mergeCell ref="D7:S7"/>
    <mergeCell ref="T7:T8"/>
    <mergeCell ref="U7:U8"/>
    <mergeCell ref="AH7:AH8"/>
    <mergeCell ref="V7:V8"/>
  </mergeCells>
  <pageMargins left="0.48" right="0.70866141732283472" top="0.74803149606299213" bottom="0.74803149606299213" header="0.31496062992125984" footer="0.31496062992125984"/>
  <pageSetup paperSize="5" scale="36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opLeftCell="L1" zoomScaleNormal="100" zoomScaleSheetLayoutView="40" workbookViewId="0">
      <selection activeCell="M12" sqref="M12"/>
    </sheetView>
  </sheetViews>
  <sheetFormatPr defaultRowHeight="15" x14ac:dyDescent="0.25"/>
  <cols>
    <col min="1" max="1" width="3.85546875" style="11" bestFit="1" customWidth="1"/>
    <col min="2" max="2" width="25" style="11" bestFit="1" customWidth="1"/>
    <col min="3" max="3" width="11.5703125" style="15" bestFit="1" customWidth="1"/>
    <col min="4" max="4" width="12.140625" bestFit="1" customWidth="1"/>
    <col min="6" max="6" width="11" bestFit="1" customWidth="1"/>
    <col min="7" max="7" width="11.85546875" bestFit="1" customWidth="1"/>
    <col min="8" max="9" width="11.5703125" bestFit="1" customWidth="1"/>
    <col min="10" max="10" width="9.28515625" bestFit="1" customWidth="1"/>
    <col min="11" max="11" width="13.28515625" bestFit="1" customWidth="1"/>
    <col min="12" max="12" width="10.140625" style="15" bestFit="1" customWidth="1"/>
    <col min="13" max="13" width="16.28515625" bestFit="1" customWidth="1"/>
    <col min="14" max="14" width="15.85546875" bestFit="1" customWidth="1"/>
    <col min="16" max="16" width="9.140625" style="15"/>
    <col min="17" max="17" width="13.5703125" bestFit="1" customWidth="1"/>
    <col min="18" max="18" width="21.140625" bestFit="1" customWidth="1"/>
    <col min="19" max="19" width="6.5703125" bestFit="1" customWidth="1"/>
    <col min="20" max="20" width="16" customWidth="1"/>
    <col min="21" max="21" width="12.140625" customWidth="1"/>
    <col min="22" max="22" width="11.28515625" style="15" bestFit="1" customWidth="1"/>
    <col min="23" max="23" width="15.42578125" bestFit="1" customWidth="1"/>
    <col min="24" max="24" width="15.85546875" bestFit="1" customWidth="1"/>
    <col min="26" max="26" width="15.85546875" bestFit="1" customWidth="1"/>
    <col min="27" max="27" width="19.7109375" bestFit="1" customWidth="1"/>
    <col min="28" max="28" width="21.140625" bestFit="1" customWidth="1"/>
    <col min="29" max="29" width="10.140625" style="15" bestFit="1" customWidth="1"/>
    <col min="30" max="30" width="9.140625" style="15"/>
    <col min="31" max="31" width="16.42578125" bestFit="1" customWidth="1"/>
    <col min="33" max="33" width="17.28515625" customWidth="1"/>
    <col min="34" max="34" width="15.42578125" style="15" customWidth="1"/>
  </cols>
  <sheetData>
    <row r="1" spans="1:34" x14ac:dyDescent="0.2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x14ac:dyDescent="0.25">
      <c r="A4" s="48" t="s">
        <v>50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7" spans="1:34" ht="15" customHeight="1" x14ac:dyDescent="0.25">
      <c r="A7" s="49" t="s">
        <v>2</v>
      </c>
      <c r="B7" s="49" t="s">
        <v>3</v>
      </c>
      <c r="C7" s="49" t="s">
        <v>4</v>
      </c>
      <c r="D7" s="50" t="s">
        <v>5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6" t="s">
        <v>20</v>
      </c>
      <c r="U7" s="46" t="s">
        <v>21</v>
      </c>
      <c r="V7" s="49" t="s">
        <v>22</v>
      </c>
      <c r="W7" s="50" t="s">
        <v>23</v>
      </c>
      <c r="X7" s="50"/>
      <c r="Y7" s="50"/>
      <c r="Z7" s="50"/>
      <c r="AA7" s="50"/>
      <c r="AB7" s="50"/>
      <c r="AC7" s="50" t="s">
        <v>30</v>
      </c>
      <c r="AD7" s="50"/>
      <c r="AE7" s="50"/>
      <c r="AF7" s="50"/>
      <c r="AG7" s="46" t="s">
        <v>32</v>
      </c>
      <c r="AH7" s="46" t="s">
        <v>34</v>
      </c>
    </row>
    <row r="8" spans="1:34" x14ac:dyDescent="0.25">
      <c r="A8" s="49"/>
      <c r="B8" s="49"/>
      <c r="C8" s="49"/>
      <c r="D8" s="12" t="s">
        <v>6</v>
      </c>
      <c r="E8" s="12" t="s">
        <v>7</v>
      </c>
      <c r="F8" s="12" t="s">
        <v>8</v>
      </c>
      <c r="G8" s="12" t="s">
        <v>9</v>
      </c>
      <c r="H8" s="12" t="s">
        <v>12</v>
      </c>
      <c r="I8" s="12" t="s">
        <v>10</v>
      </c>
      <c r="J8" s="12" t="s">
        <v>11</v>
      </c>
      <c r="K8" s="12" t="s">
        <v>13</v>
      </c>
      <c r="L8" s="12" t="s">
        <v>14</v>
      </c>
      <c r="M8" s="12" t="s">
        <v>26</v>
      </c>
      <c r="N8" s="12" t="s">
        <v>25</v>
      </c>
      <c r="O8" s="12" t="s">
        <v>15</v>
      </c>
      <c r="P8" s="12" t="s">
        <v>16</v>
      </c>
      <c r="Q8" s="12" t="s">
        <v>17</v>
      </c>
      <c r="R8" s="12" t="s">
        <v>18</v>
      </c>
      <c r="S8" s="12" t="s">
        <v>19</v>
      </c>
      <c r="T8" s="47"/>
      <c r="U8" s="47"/>
      <c r="V8" s="49"/>
      <c r="W8" s="12" t="s">
        <v>24</v>
      </c>
      <c r="X8" s="12" t="s">
        <v>25</v>
      </c>
      <c r="Y8" s="12" t="s">
        <v>27</v>
      </c>
      <c r="Z8" s="12" t="s">
        <v>28</v>
      </c>
      <c r="AA8" s="12" t="s">
        <v>29</v>
      </c>
      <c r="AB8" s="12" t="s">
        <v>18</v>
      </c>
      <c r="AC8" s="12" t="s">
        <v>14</v>
      </c>
      <c r="AD8" s="12" t="s">
        <v>16</v>
      </c>
      <c r="AE8" s="12" t="s">
        <v>31</v>
      </c>
      <c r="AF8" s="12" t="s">
        <v>19</v>
      </c>
      <c r="AG8" s="47"/>
      <c r="AH8" s="47"/>
    </row>
    <row r="9" spans="1:34" s="9" customFormat="1" x14ac:dyDescent="0.25">
      <c r="A9" s="7">
        <v>1</v>
      </c>
      <c r="B9" s="7" t="s">
        <v>41</v>
      </c>
      <c r="C9" s="13">
        <v>35000000</v>
      </c>
      <c r="D9" s="6"/>
      <c r="E9" s="6"/>
      <c r="F9" s="6"/>
      <c r="G9" s="6"/>
      <c r="H9" s="6"/>
      <c r="I9" s="6"/>
      <c r="J9" s="6"/>
      <c r="K9" s="6"/>
      <c r="L9" s="13">
        <v>770000</v>
      </c>
      <c r="M9" s="8"/>
      <c r="N9" s="6"/>
      <c r="O9" s="6"/>
      <c r="P9" s="13">
        <v>2500000</v>
      </c>
      <c r="Q9" s="6"/>
      <c r="R9" s="6"/>
      <c r="S9" s="6"/>
      <c r="T9" s="6">
        <v>38270000</v>
      </c>
      <c r="U9" s="6"/>
      <c r="V9" s="6">
        <v>38270000</v>
      </c>
      <c r="W9" s="6"/>
      <c r="X9" s="6"/>
      <c r="Y9" s="6"/>
      <c r="Z9" s="6"/>
      <c r="AA9" s="6"/>
      <c r="AB9" s="6"/>
      <c r="AC9" s="13">
        <v>770000</v>
      </c>
      <c r="AD9" s="13">
        <v>2500000</v>
      </c>
      <c r="AE9" s="6"/>
      <c r="AF9" s="6"/>
      <c r="AG9" s="10"/>
      <c r="AH9" s="13">
        <v>35000000</v>
      </c>
    </row>
    <row r="10" spans="1:34" x14ac:dyDescent="0.25">
      <c r="A10" s="12">
        <v>2</v>
      </c>
      <c r="B10" s="12" t="s">
        <v>42</v>
      </c>
      <c r="C10" s="13">
        <v>20000000</v>
      </c>
      <c r="D10" s="3"/>
      <c r="E10" s="3"/>
      <c r="F10" s="3"/>
      <c r="G10" s="3"/>
      <c r="H10" s="3"/>
      <c r="I10" s="3"/>
      <c r="J10" s="3"/>
      <c r="K10" s="3"/>
      <c r="L10" s="13"/>
      <c r="M10" s="8"/>
      <c r="N10" s="6"/>
      <c r="O10" s="3"/>
      <c r="P10" s="13">
        <v>2500000</v>
      </c>
      <c r="Q10" s="3"/>
      <c r="R10" s="6"/>
      <c r="S10" s="6"/>
      <c r="T10" s="6">
        <v>22500000</v>
      </c>
      <c r="U10" s="6"/>
      <c r="V10" s="6">
        <v>22500000</v>
      </c>
      <c r="W10" s="6"/>
      <c r="X10" s="6"/>
      <c r="Y10" s="6"/>
      <c r="Z10" s="6"/>
      <c r="AA10" s="6"/>
      <c r="AB10" s="6"/>
      <c r="AC10" s="13"/>
      <c r="AD10" s="13">
        <v>2500000</v>
      </c>
      <c r="AE10" s="6"/>
      <c r="AF10" s="6"/>
      <c r="AG10" s="3"/>
      <c r="AH10" s="13">
        <v>20000000</v>
      </c>
    </row>
    <row r="11" spans="1:34" x14ac:dyDescent="0.25">
      <c r="A11" s="12"/>
      <c r="B11" s="12" t="s">
        <v>33</v>
      </c>
      <c r="C11" s="13">
        <f>SUM(C9:C10)</f>
        <v>55000000</v>
      </c>
      <c r="D11" s="3"/>
      <c r="E11" s="3"/>
      <c r="F11" s="3"/>
      <c r="G11" s="3"/>
      <c r="H11" s="3"/>
      <c r="I11" s="3"/>
      <c r="J11" s="3"/>
      <c r="K11" s="3"/>
      <c r="L11" s="13">
        <f>SUM(L9:L10)</f>
        <v>770000</v>
      </c>
      <c r="M11" s="4"/>
      <c r="N11" s="3"/>
      <c r="O11" s="3"/>
      <c r="P11" s="13">
        <f>SUM(P9:P10)</f>
        <v>5000000</v>
      </c>
      <c r="Q11" s="3"/>
      <c r="R11" s="6"/>
      <c r="S11" s="3"/>
      <c r="T11" s="6">
        <f>SUM(T9:T10)</f>
        <v>60770000</v>
      </c>
      <c r="U11" s="3"/>
      <c r="V11" s="6">
        <f>SUM(V9:V10)</f>
        <v>60770000</v>
      </c>
      <c r="W11" s="3"/>
      <c r="X11" s="3"/>
      <c r="Y11" s="3"/>
      <c r="Z11" s="3"/>
      <c r="AA11" s="3"/>
      <c r="AB11" s="6"/>
      <c r="AC11" s="13">
        <v>700000</v>
      </c>
      <c r="AD11" s="13">
        <f>SUM(AD9:AD10)</f>
        <v>5000000</v>
      </c>
      <c r="AE11" s="3"/>
      <c r="AF11" s="6"/>
      <c r="AG11" s="3"/>
      <c r="AH11" s="13">
        <f>SUM(AH9:AH10)</f>
        <v>55000000</v>
      </c>
    </row>
    <row r="12" spans="1:34" x14ac:dyDescent="0.25">
      <c r="M12" s="1"/>
    </row>
  </sheetData>
  <mergeCells count="15">
    <mergeCell ref="W7:AB7"/>
    <mergeCell ref="AC7:AF7"/>
    <mergeCell ref="AG7:AG8"/>
    <mergeCell ref="A1:AH1"/>
    <mergeCell ref="A2:AH2"/>
    <mergeCell ref="A3:AH3"/>
    <mergeCell ref="A4:AH4"/>
    <mergeCell ref="A7:A8"/>
    <mergeCell ref="B7:B8"/>
    <mergeCell ref="C7:C8"/>
    <mergeCell ref="D7:S7"/>
    <mergeCell ref="T7:T8"/>
    <mergeCell ref="U7:U8"/>
    <mergeCell ref="AH7:AH8"/>
    <mergeCell ref="V7:V8"/>
  </mergeCells>
  <pageMargins left="0.4" right="0.70866141732283472" top="0.74803149606299213" bottom="0.74803149606299213" header="0.31496062992125984" footer="0.31496062992125984"/>
  <pageSetup paperSize="5" scale="35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opLeftCell="N1" zoomScaleNormal="100" workbookViewId="0">
      <selection activeCell="J30" sqref="J30"/>
    </sheetView>
  </sheetViews>
  <sheetFormatPr defaultRowHeight="12.75" x14ac:dyDescent="0.2"/>
  <cols>
    <col min="1" max="1" width="14.85546875" style="39" customWidth="1"/>
    <col min="2" max="2" width="20.7109375" style="39" bestFit="1" customWidth="1"/>
    <col min="3" max="3" width="10.28515625" style="40" bestFit="1" customWidth="1"/>
    <col min="4" max="4" width="8.85546875" style="41" bestFit="1" customWidth="1"/>
    <col min="5" max="5" width="8.85546875" style="40" bestFit="1" customWidth="1"/>
    <col min="6" max="6" width="9.28515625" style="28" bestFit="1" customWidth="1"/>
    <col min="7" max="7" width="10.140625" style="40" bestFit="1" customWidth="1"/>
    <col min="8" max="8" width="10.28515625" style="40" bestFit="1" customWidth="1"/>
    <col min="9" max="9" width="10" style="40" bestFit="1" customWidth="1"/>
    <col min="10" max="10" width="9.28515625" style="40" bestFit="1" customWidth="1"/>
    <col min="11" max="11" width="11.140625" style="28" bestFit="1" customWidth="1"/>
    <col min="12" max="12" width="8.85546875" style="41" bestFit="1" customWidth="1"/>
    <col min="13" max="13" width="14.5703125" style="40" bestFit="1" customWidth="1"/>
    <col min="14" max="14" width="13.85546875" style="41" bestFit="1" customWidth="1"/>
    <col min="15" max="15" width="7.42578125" style="40" bestFit="1" customWidth="1"/>
    <col min="16" max="16" width="9.140625" style="40"/>
    <col min="17" max="17" width="11.42578125" style="40" bestFit="1" customWidth="1"/>
    <col min="18" max="18" width="18" style="41" bestFit="1" customWidth="1"/>
    <col min="19" max="19" width="9.140625" style="40" bestFit="1" customWidth="1"/>
    <col min="20" max="20" width="12.85546875" style="40" customWidth="1"/>
    <col min="21" max="21" width="11" style="28" customWidth="1"/>
    <col min="22" max="22" width="10" style="40" bestFit="1" customWidth="1"/>
    <col min="23" max="23" width="13.7109375" style="40" bestFit="1" customWidth="1"/>
    <col min="24" max="24" width="13.85546875" style="40" bestFit="1" customWidth="1"/>
    <col min="25" max="25" width="7.42578125" style="40" bestFit="1" customWidth="1"/>
    <col min="26" max="26" width="13.85546875" style="41" bestFit="1" customWidth="1"/>
    <col min="27" max="27" width="17" style="41" bestFit="1" customWidth="1"/>
    <col min="28" max="28" width="18" style="41" bestFit="1" customWidth="1"/>
    <col min="29" max="29" width="8.85546875" style="41" bestFit="1" customWidth="1"/>
    <col min="30" max="30" width="9.140625" style="40"/>
    <col min="31" max="31" width="14.28515625" style="28" bestFit="1" customWidth="1"/>
    <col min="32" max="32" width="9.140625" style="40"/>
    <col min="33" max="33" width="15" style="41" customWidth="1"/>
    <col min="34" max="34" width="13.85546875" style="41" customWidth="1"/>
    <col min="35" max="16384" width="9.140625" style="28"/>
  </cols>
  <sheetData>
    <row r="1" spans="1:34" x14ac:dyDescent="0.2">
      <c r="A1" s="55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x14ac:dyDescent="0.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x14ac:dyDescent="0.2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4" x14ac:dyDescent="0.2">
      <c r="A4" s="55" t="s">
        <v>50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7" spans="1:34" ht="12.75" customHeight="1" x14ac:dyDescent="0.2">
      <c r="A7" s="56" t="s">
        <v>2</v>
      </c>
      <c r="B7" s="56" t="s">
        <v>3</v>
      </c>
      <c r="C7" s="57" t="s">
        <v>4</v>
      </c>
      <c r="D7" s="52" t="s">
        <v>5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3" t="s">
        <v>20</v>
      </c>
      <c r="U7" s="58" t="s">
        <v>21</v>
      </c>
      <c r="V7" s="60" t="s">
        <v>22</v>
      </c>
      <c r="W7" s="52" t="s">
        <v>23</v>
      </c>
      <c r="X7" s="52"/>
      <c r="Y7" s="52"/>
      <c r="Z7" s="52"/>
      <c r="AA7" s="52"/>
      <c r="AB7" s="52"/>
      <c r="AC7" s="52" t="s">
        <v>30</v>
      </c>
      <c r="AD7" s="52"/>
      <c r="AE7" s="52"/>
      <c r="AF7" s="52"/>
      <c r="AG7" s="53" t="s">
        <v>32</v>
      </c>
      <c r="AH7" s="53" t="s">
        <v>61</v>
      </c>
    </row>
    <row r="8" spans="1:34" x14ac:dyDescent="0.2">
      <c r="A8" s="56"/>
      <c r="B8" s="56"/>
      <c r="C8" s="57"/>
      <c r="D8" s="29" t="s">
        <v>6</v>
      </c>
      <c r="E8" s="29" t="s">
        <v>7</v>
      </c>
      <c r="F8" s="30" t="s">
        <v>8</v>
      </c>
      <c r="G8" s="29" t="s">
        <v>9</v>
      </c>
      <c r="H8" s="29" t="s">
        <v>12</v>
      </c>
      <c r="I8" s="29" t="s">
        <v>10</v>
      </c>
      <c r="J8" s="29" t="s">
        <v>11</v>
      </c>
      <c r="K8" s="30" t="s">
        <v>13</v>
      </c>
      <c r="L8" s="29" t="s">
        <v>14</v>
      </c>
      <c r="M8" s="29" t="s">
        <v>26</v>
      </c>
      <c r="N8" s="29" t="s">
        <v>25</v>
      </c>
      <c r="O8" s="29" t="s">
        <v>15</v>
      </c>
      <c r="P8" s="29" t="s">
        <v>16</v>
      </c>
      <c r="Q8" s="29" t="s">
        <v>17</v>
      </c>
      <c r="R8" s="29" t="s">
        <v>18</v>
      </c>
      <c r="S8" s="29" t="s">
        <v>19</v>
      </c>
      <c r="T8" s="54"/>
      <c r="U8" s="59"/>
      <c r="V8" s="60"/>
      <c r="W8" s="29" t="s">
        <v>24</v>
      </c>
      <c r="X8" s="29" t="s">
        <v>25</v>
      </c>
      <c r="Y8" s="29" t="s">
        <v>27</v>
      </c>
      <c r="Z8" s="29" t="s">
        <v>28</v>
      </c>
      <c r="AA8" s="29" t="s">
        <v>29</v>
      </c>
      <c r="AB8" s="29" t="s">
        <v>18</v>
      </c>
      <c r="AC8" s="29" t="s">
        <v>14</v>
      </c>
      <c r="AD8" s="29" t="s">
        <v>16</v>
      </c>
      <c r="AE8" s="30" t="s">
        <v>31</v>
      </c>
      <c r="AF8" s="29" t="s">
        <v>19</v>
      </c>
      <c r="AG8" s="54"/>
      <c r="AH8" s="54"/>
    </row>
    <row r="9" spans="1:34" x14ac:dyDescent="0.2">
      <c r="A9" s="31">
        <v>1</v>
      </c>
      <c r="B9" s="31" t="s">
        <v>51</v>
      </c>
      <c r="C9" s="32">
        <v>14250000</v>
      </c>
      <c r="D9" s="33">
        <v>2500000</v>
      </c>
      <c r="E9" s="29">
        <v>500000</v>
      </c>
      <c r="F9" s="30"/>
      <c r="G9" s="29"/>
      <c r="H9" s="29"/>
      <c r="I9" s="34">
        <v>1500000</v>
      </c>
      <c r="J9" s="34"/>
      <c r="K9" s="30"/>
      <c r="L9" s="33">
        <v>494500</v>
      </c>
      <c r="M9" s="29"/>
      <c r="N9" s="33">
        <v>320000</v>
      </c>
      <c r="O9" s="29"/>
      <c r="P9" s="29">
        <v>2202000</v>
      </c>
      <c r="Q9" s="34"/>
      <c r="R9" s="33">
        <v>726000</v>
      </c>
      <c r="S9" s="34">
        <v>4122000</v>
      </c>
      <c r="T9" s="32">
        <v>26614500</v>
      </c>
      <c r="U9" s="31"/>
      <c r="V9" s="32">
        <v>26614500</v>
      </c>
      <c r="W9" s="29"/>
      <c r="X9" s="34">
        <v>320000</v>
      </c>
      <c r="Y9" s="29"/>
      <c r="Z9" s="33"/>
      <c r="AA9" s="33"/>
      <c r="AB9" s="33">
        <v>726000</v>
      </c>
      <c r="AC9" s="33">
        <v>494500</v>
      </c>
      <c r="AD9" s="29">
        <v>2202000</v>
      </c>
      <c r="AE9" s="30"/>
      <c r="AF9" s="29">
        <v>4122000</v>
      </c>
      <c r="AG9" s="35">
        <v>10000000</v>
      </c>
      <c r="AH9" s="35">
        <v>8670000</v>
      </c>
    </row>
    <row r="10" spans="1:34" x14ac:dyDescent="0.2">
      <c r="A10" s="31">
        <v>2</v>
      </c>
      <c r="B10" s="31" t="s">
        <v>44</v>
      </c>
      <c r="C10" s="32">
        <v>5945764</v>
      </c>
      <c r="D10" s="33">
        <v>450000</v>
      </c>
      <c r="E10" s="34">
        <v>1000000</v>
      </c>
      <c r="F10" s="30"/>
      <c r="G10" s="34">
        <v>575000</v>
      </c>
      <c r="H10" s="34">
        <v>700000</v>
      </c>
      <c r="I10" s="34">
        <v>600000</v>
      </c>
      <c r="J10" s="34">
        <v>780000</v>
      </c>
      <c r="K10" s="30"/>
      <c r="L10" s="33">
        <v>494500</v>
      </c>
      <c r="M10" s="34">
        <v>51103</v>
      </c>
      <c r="N10" s="33">
        <v>224924</v>
      </c>
      <c r="O10" s="34"/>
      <c r="P10" s="34">
        <v>1990000</v>
      </c>
      <c r="Q10" s="34"/>
      <c r="R10" s="33">
        <v>1140000</v>
      </c>
      <c r="S10" s="34">
        <v>2182000</v>
      </c>
      <c r="T10" s="32">
        <v>16133291</v>
      </c>
      <c r="U10" s="31"/>
      <c r="V10" s="32">
        <v>16133291</v>
      </c>
      <c r="W10" s="34">
        <v>51103</v>
      </c>
      <c r="X10" s="34">
        <v>224924</v>
      </c>
      <c r="Y10" s="34">
        <v>77252</v>
      </c>
      <c r="Z10" s="33">
        <v>38626</v>
      </c>
      <c r="AA10" s="33">
        <v>38626</v>
      </c>
      <c r="AB10" s="33">
        <v>1140000</v>
      </c>
      <c r="AC10" s="33">
        <v>494500</v>
      </c>
      <c r="AD10" s="34">
        <v>1990000</v>
      </c>
      <c r="AE10" s="30"/>
      <c r="AF10" s="34">
        <v>2182000</v>
      </c>
      <c r="AG10" s="35"/>
      <c r="AH10" s="35">
        <v>9878655</v>
      </c>
    </row>
    <row r="11" spans="1:34" x14ac:dyDescent="0.2">
      <c r="A11" s="31">
        <v>3</v>
      </c>
      <c r="B11" s="31" t="s">
        <v>52</v>
      </c>
      <c r="C11" s="32">
        <v>2872000</v>
      </c>
      <c r="D11" s="33"/>
      <c r="E11" s="34"/>
      <c r="F11" s="30"/>
      <c r="G11" s="34"/>
      <c r="H11" s="34"/>
      <c r="I11" s="34"/>
      <c r="J11" s="34"/>
      <c r="K11" s="30"/>
      <c r="L11" s="33">
        <v>494500</v>
      </c>
      <c r="M11" s="34">
        <v>31002</v>
      </c>
      <c r="N11" s="33">
        <v>150200</v>
      </c>
      <c r="O11" s="34"/>
      <c r="P11" s="34">
        <v>285000</v>
      </c>
      <c r="Q11" s="34"/>
      <c r="R11" s="33">
        <v>416000</v>
      </c>
      <c r="S11" s="34">
        <v>340000</v>
      </c>
      <c r="T11" s="32">
        <v>4588702</v>
      </c>
      <c r="U11" s="31"/>
      <c r="V11" s="32">
        <v>4588702</v>
      </c>
      <c r="W11" s="34">
        <v>31002</v>
      </c>
      <c r="X11" s="34">
        <v>150200</v>
      </c>
      <c r="Y11" s="34">
        <v>73813</v>
      </c>
      <c r="Z11" s="33">
        <v>36907</v>
      </c>
      <c r="AA11" s="33">
        <v>36907</v>
      </c>
      <c r="AB11" s="33">
        <v>416000</v>
      </c>
      <c r="AC11" s="33">
        <v>494500</v>
      </c>
      <c r="AD11" s="34">
        <v>285000</v>
      </c>
      <c r="AE11" s="30"/>
      <c r="AF11" s="34">
        <v>340000</v>
      </c>
      <c r="AG11" s="35"/>
      <c r="AH11" s="35">
        <v>2723730</v>
      </c>
    </row>
    <row r="12" spans="1:34" x14ac:dyDescent="0.2">
      <c r="A12" s="31">
        <v>4</v>
      </c>
      <c r="B12" s="31" t="s">
        <v>45</v>
      </c>
      <c r="C12" s="32">
        <v>3211123</v>
      </c>
      <c r="D12" s="33">
        <v>155000</v>
      </c>
      <c r="E12" s="34"/>
      <c r="F12" s="30"/>
      <c r="G12" s="34">
        <v>355000</v>
      </c>
      <c r="H12" s="34"/>
      <c r="I12" s="34">
        <v>414000</v>
      </c>
      <c r="J12" s="34">
        <v>372000</v>
      </c>
      <c r="K12" s="30"/>
      <c r="L12" s="33">
        <v>473000</v>
      </c>
      <c r="M12" s="34">
        <v>26973</v>
      </c>
      <c r="N12" s="33">
        <v>120000</v>
      </c>
      <c r="O12" s="34"/>
      <c r="P12" s="34">
        <v>1348000</v>
      </c>
      <c r="Q12" s="34"/>
      <c r="R12" s="33">
        <v>520000</v>
      </c>
      <c r="S12" s="34">
        <v>340000</v>
      </c>
      <c r="T12" s="32">
        <v>7335096</v>
      </c>
      <c r="U12" s="31"/>
      <c r="V12" s="32">
        <v>7335096</v>
      </c>
      <c r="W12" s="34">
        <v>26973</v>
      </c>
      <c r="X12" s="34">
        <v>120000</v>
      </c>
      <c r="Y12" s="34">
        <v>64222</v>
      </c>
      <c r="Z12" s="33">
        <v>32111</v>
      </c>
      <c r="AA12" s="33">
        <v>32111</v>
      </c>
      <c r="AB12" s="33">
        <v>520000</v>
      </c>
      <c r="AC12" s="33">
        <v>473000</v>
      </c>
      <c r="AD12" s="34">
        <v>1348000</v>
      </c>
      <c r="AE12" s="30"/>
      <c r="AF12" s="34">
        <v>340000</v>
      </c>
      <c r="AG12" s="35">
        <v>500000</v>
      </c>
      <c r="AH12" s="35">
        <v>3880790</v>
      </c>
    </row>
    <row r="13" spans="1:34" x14ac:dyDescent="0.2">
      <c r="A13" s="31">
        <v>5</v>
      </c>
      <c r="B13" s="31" t="s">
        <v>46</v>
      </c>
      <c r="C13" s="32">
        <v>3161845</v>
      </c>
      <c r="D13" s="33">
        <v>85000</v>
      </c>
      <c r="E13" s="34"/>
      <c r="F13" s="30"/>
      <c r="G13" s="34">
        <v>235000</v>
      </c>
      <c r="H13" s="34"/>
      <c r="I13" s="34">
        <v>414000</v>
      </c>
      <c r="J13" s="34">
        <v>252000</v>
      </c>
      <c r="K13" s="30"/>
      <c r="L13" s="33">
        <v>494500</v>
      </c>
      <c r="M13" s="34">
        <v>26560</v>
      </c>
      <c r="N13" s="33">
        <v>108200</v>
      </c>
      <c r="O13" s="34"/>
      <c r="P13" s="34"/>
      <c r="Q13" s="34">
        <v>300000</v>
      </c>
      <c r="R13" s="33">
        <v>312000</v>
      </c>
      <c r="S13" s="34">
        <v>388000</v>
      </c>
      <c r="T13" s="32">
        <v>5777105</v>
      </c>
      <c r="U13" s="31"/>
      <c r="V13" s="32">
        <v>5777105</v>
      </c>
      <c r="W13" s="34">
        <v>26560</v>
      </c>
      <c r="X13" s="34">
        <v>108200</v>
      </c>
      <c r="Y13" s="34">
        <v>63237</v>
      </c>
      <c r="Z13" s="33">
        <v>31618</v>
      </c>
      <c r="AA13" s="33">
        <v>31618</v>
      </c>
      <c r="AB13" s="33">
        <v>312000</v>
      </c>
      <c r="AC13" s="33">
        <v>494500</v>
      </c>
      <c r="AD13" s="34"/>
      <c r="AE13" s="30"/>
      <c r="AF13" s="34">
        <v>388000</v>
      </c>
      <c r="AG13" s="35">
        <v>500000</v>
      </c>
      <c r="AH13" s="35">
        <v>3825940</v>
      </c>
    </row>
    <row r="14" spans="1:34" x14ac:dyDescent="0.2">
      <c r="A14" s="31">
        <v>6</v>
      </c>
      <c r="B14" s="31" t="s">
        <v>47</v>
      </c>
      <c r="C14" s="32">
        <v>2667237</v>
      </c>
      <c r="D14" s="33">
        <v>85000</v>
      </c>
      <c r="E14" s="34"/>
      <c r="F14" s="30"/>
      <c r="G14" s="34">
        <v>235000</v>
      </c>
      <c r="H14" s="34"/>
      <c r="I14" s="34">
        <v>345000</v>
      </c>
      <c r="J14" s="34">
        <v>252000</v>
      </c>
      <c r="K14" s="30"/>
      <c r="L14" s="33">
        <v>494500</v>
      </c>
      <c r="M14" s="34">
        <v>22405</v>
      </c>
      <c r="N14" s="33">
        <v>101153</v>
      </c>
      <c r="O14" s="34"/>
      <c r="P14" s="34">
        <v>95000</v>
      </c>
      <c r="Q14" s="34"/>
      <c r="R14" s="33">
        <v>312000</v>
      </c>
      <c r="S14" s="34">
        <v>315000</v>
      </c>
      <c r="T14" s="32">
        <v>4924295</v>
      </c>
      <c r="U14" s="31"/>
      <c r="V14" s="32">
        <v>4924295</v>
      </c>
      <c r="W14" s="34">
        <v>22405</v>
      </c>
      <c r="X14" s="34">
        <v>101153</v>
      </c>
      <c r="Y14" s="34">
        <v>53345</v>
      </c>
      <c r="Z14" s="33">
        <v>26672</v>
      </c>
      <c r="AA14" s="33">
        <v>26672</v>
      </c>
      <c r="AB14" s="33">
        <v>312000</v>
      </c>
      <c r="AC14" s="33">
        <v>494500</v>
      </c>
      <c r="AD14" s="34">
        <v>95000</v>
      </c>
      <c r="AE14" s="30"/>
      <c r="AF14" s="34">
        <v>315000</v>
      </c>
      <c r="AG14" s="35">
        <v>1000000</v>
      </c>
      <c r="AH14" s="35">
        <v>2478931</v>
      </c>
    </row>
    <row r="15" spans="1:34" x14ac:dyDescent="0.2">
      <c r="A15" s="31">
        <v>7</v>
      </c>
      <c r="B15" s="31" t="s">
        <v>48</v>
      </c>
      <c r="C15" s="32">
        <v>2926572</v>
      </c>
      <c r="D15" s="33">
        <v>155000</v>
      </c>
      <c r="E15" s="34"/>
      <c r="F15" s="30"/>
      <c r="G15" s="34"/>
      <c r="H15" s="34"/>
      <c r="I15" s="34">
        <v>345000</v>
      </c>
      <c r="J15" s="34">
        <v>372000</v>
      </c>
      <c r="K15" s="30"/>
      <c r="L15" s="33">
        <v>473000</v>
      </c>
      <c r="M15" s="34">
        <v>24583</v>
      </c>
      <c r="N15" s="33">
        <v>101153</v>
      </c>
      <c r="O15" s="34"/>
      <c r="P15" s="34"/>
      <c r="Q15" s="34"/>
      <c r="R15" s="33">
        <v>520000</v>
      </c>
      <c r="S15" s="34">
        <v>364000</v>
      </c>
      <c r="T15" s="32">
        <v>5281308</v>
      </c>
      <c r="U15" s="31"/>
      <c r="V15" s="32">
        <v>5281308</v>
      </c>
      <c r="W15" s="34">
        <v>24583</v>
      </c>
      <c r="X15" s="34">
        <v>101153</v>
      </c>
      <c r="Y15" s="34">
        <v>58531</v>
      </c>
      <c r="Z15" s="33">
        <v>29266</v>
      </c>
      <c r="AA15" s="33">
        <v>29266</v>
      </c>
      <c r="AB15" s="33">
        <v>520000</v>
      </c>
      <c r="AC15" s="33">
        <v>473000</v>
      </c>
      <c r="AD15" s="34"/>
      <c r="AE15" s="30"/>
      <c r="AF15" s="34">
        <v>364000</v>
      </c>
      <c r="AG15" s="35">
        <v>700000</v>
      </c>
      <c r="AH15" s="35">
        <v>2960198</v>
      </c>
    </row>
    <row r="16" spans="1:34" x14ac:dyDescent="0.2">
      <c r="A16" s="31">
        <v>8</v>
      </c>
      <c r="B16" s="31" t="s">
        <v>49</v>
      </c>
      <c r="C16" s="32">
        <v>3018504</v>
      </c>
      <c r="D16" s="33"/>
      <c r="E16" s="34"/>
      <c r="F16" s="30"/>
      <c r="G16" s="34">
        <v>100000</v>
      </c>
      <c r="H16" s="34"/>
      <c r="I16" s="34">
        <v>345000</v>
      </c>
      <c r="J16" s="34">
        <v>120000</v>
      </c>
      <c r="K16" s="30"/>
      <c r="L16" s="33">
        <v>494500</v>
      </c>
      <c r="M16" s="34">
        <v>25356</v>
      </c>
      <c r="N16" s="33">
        <v>101153</v>
      </c>
      <c r="O16" s="34">
        <v>226824</v>
      </c>
      <c r="P16" s="34"/>
      <c r="Q16" s="34"/>
      <c r="R16" s="33">
        <v>104000</v>
      </c>
      <c r="S16" s="34">
        <v>412000</v>
      </c>
      <c r="T16" s="32">
        <v>4947337</v>
      </c>
      <c r="U16" s="31"/>
      <c r="V16" s="32">
        <v>4947337</v>
      </c>
      <c r="W16" s="34">
        <v>25356</v>
      </c>
      <c r="X16" s="34">
        <v>101153</v>
      </c>
      <c r="Y16" s="34">
        <v>60370</v>
      </c>
      <c r="Z16" s="33">
        <v>30185</v>
      </c>
      <c r="AA16" s="33">
        <v>30185</v>
      </c>
      <c r="AB16" s="33">
        <v>104000</v>
      </c>
      <c r="AC16" s="33">
        <v>494500</v>
      </c>
      <c r="AD16" s="34"/>
      <c r="AE16" s="30"/>
      <c r="AF16" s="34">
        <v>412000</v>
      </c>
      <c r="AG16" s="35"/>
      <c r="AH16" s="35">
        <v>3694484</v>
      </c>
    </row>
    <row r="17" spans="1:34" x14ac:dyDescent="0.2">
      <c r="A17" s="30"/>
      <c r="B17" s="30" t="s">
        <v>33</v>
      </c>
      <c r="C17" s="34">
        <f>SUM(C9:C16)</f>
        <v>38053045</v>
      </c>
      <c r="D17" s="33">
        <f>SUM(D9:D16)</f>
        <v>3430000</v>
      </c>
      <c r="E17" s="34">
        <f>SUM(E9:E16)</f>
        <v>1500000</v>
      </c>
      <c r="F17" s="36"/>
      <c r="G17" s="34">
        <f>SUM(G9:G16)</f>
        <v>1500000</v>
      </c>
      <c r="H17" s="34">
        <f>SUM(H9:H16)</f>
        <v>700000</v>
      </c>
      <c r="I17" s="34">
        <f>SUM(I9:I16)</f>
        <v>3963000</v>
      </c>
      <c r="J17" s="34">
        <f>SUM(J9:J16)</f>
        <v>2148000</v>
      </c>
      <c r="K17" s="36"/>
      <c r="L17" s="33">
        <f t="shared" ref="L17:T17" si="0">SUM(L9:L16)</f>
        <v>3913000</v>
      </c>
      <c r="M17" s="37">
        <f t="shared" si="0"/>
        <v>207982</v>
      </c>
      <c r="N17" s="33">
        <f t="shared" si="0"/>
        <v>1226783</v>
      </c>
      <c r="O17" s="34">
        <f t="shared" si="0"/>
        <v>226824</v>
      </c>
      <c r="P17" s="34">
        <f t="shared" si="0"/>
        <v>5920000</v>
      </c>
      <c r="Q17" s="34">
        <f t="shared" si="0"/>
        <v>300000</v>
      </c>
      <c r="R17" s="33">
        <f t="shared" si="0"/>
        <v>4050000</v>
      </c>
      <c r="S17" s="34">
        <f t="shared" si="0"/>
        <v>8463000</v>
      </c>
      <c r="T17" s="34">
        <f t="shared" si="0"/>
        <v>75601634</v>
      </c>
      <c r="U17" s="38"/>
      <c r="V17" s="34">
        <f t="shared" ref="V17" si="1">SUM(V9:V16)</f>
        <v>75601634</v>
      </c>
      <c r="W17" s="34">
        <f>SUM(W9:W16)</f>
        <v>207982</v>
      </c>
      <c r="X17" s="34">
        <f>SUM(X9:X16)</f>
        <v>1226783</v>
      </c>
      <c r="Y17" s="34">
        <f t="shared" ref="Y17:AD17" si="2">SUM(Y9:Y16)</f>
        <v>450770</v>
      </c>
      <c r="Z17" s="33">
        <f t="shared" ref="Z17" si="3">SUM(Z9:Z16)</f>
        <v>225385</v>
      </c>
      <c r="AA17" s="33">
        <f t="shared" si="2"/>
        <v>225385</v>
      </c>
      <c r="AB17" s="33">
        <f t="shared" si="2"/>
        <v>4050000</v>
      </c>
      <c r="AC17" s="33">
        <f t="shared" si="2"/>
        <v>3913000</v>
      </c>
      <c r="AD17" s="34">
        <f t="shared" si="2"/>
        <v>5920000</v>
      </c>
      <c r="AE17" s="38"/>
      <c r="AF17" s="34">
        <f>SUM(AF9:AF16)</f>
        <v>8463000</v>
      </c>
      <c r="AG17" s="33">
        <f>SUM(AG9:AG16)</f>
        <v>12700000</v>
      </c>
      <c r="AH17" s="33">
        <f>SUM(AH9:AH16)</f>
        <v>38112728</v>
      </c>
    </row>
    <row r="18" spans="1:34" x14ac:dyDescent="0.2">
      <c r="M18" s="42"/>
    </row>
  </sheetData>
  <mergeCells count="15">
    <mergeCell ref="AC7:AF7"/>
    <mergeCell ref="AG7:AG8"/>
    <mergeCell ref="A1:AH1"/>
    <mergeCell ref="A2:AH2"/>
    <mergeCell ref="A3:AH3"/>
    <mergeCell ref="A4:AH4"/>
    <mergeCell ref="A7:A8"/>
    <mergeCell ref="B7:B8"/>
    <mergeCell ref="C7:C8"/>
    <mergeCell ref="D7:S7"/>
    <mergeCell ref="T7:T8"/>
    <mergeCell ref="AH7:AH8"/>
    <mergeCell ref="U7:U8"/>
    <mergeCell ref="V7:V8"/>
    <mergeCell ref="W7:AB7"/>
  </mergeCells>
  <pageMargins left="0.38" right="0.25" top="0.74803149606299213" bottom="0.74803149606299213" header="0.31496062992125984" footer="0.31496062992125984"/>
  <pageSetup paperSize="5" scale="3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Q1" zoomScaleNormal="100" zoomScaleSheetLayoutView="40" workbookViewId="0">
      <selection activeCell="X21" sqref="X21"/>
    </sheetView>
  </sheetViews>
  <sheetFormatPr defaultRowHeight="15" x14ac:dyDescent="0.25"/>
  <cols>
    <col min="1" max="1" width="3.85546875" style="22" hidden="1" customWidth="1"/>
    <col min="2" max="2" width="8.140625" style="22" bestFit="1" customWidth="1"/>
    <col min="3" max="3" width="11.5703125" bestFit="1" customWidth="1"/>
    <col min="4" max="4" width="12.140625" bestFit="1" customWidth="1"/>
    <col min="6" max="6" width="11" bestFit="1" customWidth="1"/>
    <col min="7" max="7" width="11.85546875" bestFit="1" customWidth="1"/>
    <col min="8" max="9" width="11.5703125" bestFit="1" customWidth="1"/>
    <col min="10" max="10" width="9.28515625" bestFit="1" customWidth="1"/>
    <col min="11" max="11" width="13.28515625" bestFit="1" customWidth="1"/>
    <col min="12" max="12" width="10.140625" bestFit="1" customWidth="1"/>
    <col min="13" max="13" width="16.28515625" bestFit="1" customWidth="1"/>
    <col min="14" max="14" width="15.85546875" bestFit="1" customWidth="1"/>
    <col min="17" max="17" width="13.5703125" bestFit="1" customWidth="1"/>
    <col min="18" max="18" width="21.140625" bestFit="1" customWidth="1"/>
    <col min="19" max="19" width="7.5703125" bestFit="1" customWidth="1"/>
    <col min="20" max="20" width="16.5703125" customWidth="1"/>
    <col min="21" max="21" width="21.85546875" bestFit="1" customWidth="1"/>
    <col min="22" max="22" width="11.28515625" bestFit="1" customWidth="1"/>
    <col min="23" max="23" width="15.42578125" bestFit="1" customWidth="1"/>
    <col min="24" max="24" width="15.85546875" bestFit="1" customWidth="1"/>
    <col min="26" max="26" width="15.85546875" bestFit="1" customWidth="1"/>
    <col min="27" max="27" width="19.7109375" bestFit="1" customWidth="1"/>
    <col min="28" max="28" width="21.140625" bestFit="1" customWidth="1"/>
    <col min="29" max="29" width="10.140625" bestFit="1" customWidth="1"/>
    <col min="31" max="31" width="16.42578125" bestFit="1" customWidth="1"/>
    <col min="33" max="33" width="16.42578125" customWidth="1"/>
    <col min="34" max="34" width="14.7109375" customWidth="1"/>
  </cols>
  <sheetData>
    <row r="1" spans="1:34" x14ac:dyDescent="0.25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x14ac:dyDescent="0.25">
      <c r="A4" s="48" t="s">
        <v>50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7" spans="1:34" x14ac:dyDescent="0.25">
      <c r="A7" s="49" t="s">
        <v>2</v>
      </c>
      <c r="B7" s="49" t="s">
        <v>3</v>
      </c>
      <c r="C7" s="49" t="s">
        <v>4</v>
      </c>
      <c r="D7" s="50" t="s">
        <v>5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6" t="s">
        <v>20</v>
      </c>
      <c r="U7" s="49" t="s">
        <v>21</v>
      </c>
      <c r="V7" s="49" t="s">
        <v>22</v>
      </c>
      <c r="W7" s="50" t="s">
        <v>23</v>
      </c>
      <c r="X7" s="50"/>
      <c r="Y7" s="50"/>
      <c r="Z7" s="50"/>
      <c r="AA7" s="50"/>
      <c r="AB7" s="50"/>
      <c r="AC7" s="50" t="s">
        <v>30</v>
      </c>
      <c r="AD7" s="50"/>
      <c r="AE7" s="50"/>
      <c r="AF7" s="50"/>
      <c r="AG7" s="46" t="s">
        <v>32</v>
      </c>
      <c r="AH7" s="46" t="s">
        <v>34</v>
      </c>
    </row>
    <row r="8" spans="1:34" x14ac:dyDescent="0.25">
      <c r="A8" s="49"/>
      <c r="B8" s="49"/>
      <c r="C8" s="49"/>
      <c r="D8" s="20" t="s">
        <v>6</v>
      </c>
      <c r="E8" s="20" t="s">
        <v>7</v>
      </c>
      <c r="F8" s="20" t="s">
        <v>8</v>
      </c>
      <c r="G8" s="20" t="s">
        <v>9</v>
      </c>
      <c r="H8" s="20" t="s">
        <v>12</v>
      </c>
      <c r="I8" s="20" t="s">
        <v>10</v>
      </c>
      <c r="J8" s="20" t="s">
        <v>11</v>
      </c>
      <c r="K8" s="20" t="s">
        <v>13</v>
      </c>
      <c r="L8" s="20" t="s">
        <v>14</v>
      </c>
      <c r="M8" s="20" t="s">
        <v>26</v>
      </c>
      <c r="N8" s="20" t="s">
        <v>25</v>
      </c>
      <c r="O8" s="20" t="s">
        <v>15</v>
      </c>
      <c r="P8" s="20" t="s">
        <v>16</v>
      </c>
      <c r="Q8" s="20" t="s">
        <v>17</v>
      </c>
      <c r="R8" s="20" t="s">
        <v>18</v>
      </c>
      <c r="S8" s="20" t="s">
        <v>19</v>
      </c>
      <c r="T8" s="47"/>
      <c r="U8" s="49"/>
      <c r="V8" s="49"/>
      <c r="W8" s="20" t="s">
        <v>24</v>
      </c>
      <c r="X8" s="20" t="s">
        <v>25</v>
      </c>
      <c r="Y8" s="20" t="s">
        <v>27</v>
      </c>
      <c r="Z8" s="20" t="s">
        <v>28</v>
      </c>
      <c r="AA8" s="20" t="s">
        <v>29</v>
      </c>
      <c r="AB8" s="20" t="s">
        <v>18</v>
      </c>
      <c r="AC8" s="20" t="s">
        <v>14</v>
      </c>
      <c r="AD8" s="20" t="s">
        <v>16</v>
      </c>
      <c r="AE8" s="20" t="s">
        <v>31</v>
      </c>
      <c r="AF8" s="20" t="s">
        <v>19</v>
      </c>
      <c r="AG8" s="47"/>
      <c r="AH8" s="47"/>
    </row>
    <row r="9" spans="1:34" s="9" customFormat="1" x14ac:dyDescent="0.25">
      <c r="A9" s="7">
        <v>1</v>
      </c>
      <c r="B9" s="7" t="s">
        <v>54</v>
      </c>
      <c r="C9" s="6">
        <v>7000000</v>
      </c>
      <c r="D9" s="6"/>
      <c r="E9" s="6"/>
      <c r="F9" s="6"/>
      <c r="G9" s="6"/>
      <c r="H9" s="6"/>
      <c r="I9" s="6"/>
      <c r="J9" s="6"/>
      <c r="K9" s="6"/>
      <c r="L9" s="6">
        <v>451500</v>
      </c>
      <c r="M9" s="8"/>
      <c r="N9" s="6">
        <v>150200</v>
      </c>
      <c r="O9" s="6"/>
      <c r="P9" s="6">
        <v>95000</v>
      </c>
      <c r="Q9" s="6"/>
      <c r="R9" s="6">
        <v>104000</v>
      </c>
      <c r="S9" s="6">
        <v>424000</v>
      </c>
      <c r="T9" s="6">
        <v>8224700</v>
      </c>
      <c r="U9" s="6"/>
      <c r="V9" s="6">
        <v>8224700</v>
      </c>
      <c r="W9" s="6"/>
      <c r="X9" s="6">
        <v>150200</v>
      </c>
      <c r="Y9" s="6"/>
      <c r="Z9" s="6">
        <v>37550</v>
      </c>
      <c r="AA9" s="6"/>
      <c r="AB9" s="6">
        <v>104000</v>
      </c>
      <c r="AC9" s="6">
        <v>451500</v>
      </c>
      <c r="AD9" s="6">
        <v>95000</v>
      </c>
      <c r="AE9" s="6"/>
      <c r="AF9" s="6">
        <v>424000</v>
      </c>
      <c r="AG9" s="10"/>
      <c r="AH9" s="6">
        <v>6962450</v>
      </c>
    </row>
    <row r="10" spans="1:34" x14ac:dyDescent="0.25">
      <c r="A10" s="20"/>
      <c r="B10" s="20" t="s">
        <v>33</v>
      </c>
      <c r="C10" s="6">
        <f>SUM(C9:C9)</f>
        <v>7000000</v>
      </c>
      <c r="D10" s="3"/>
      <c r="E10" s="3"/>
      <c r="F10" s="3"/>
      <c r="G10" s="3"/>
      <c r="H10" s="3"/>
      <c r="I10" s="3"/>
      <c r="J10" s="3"/>
      <c r="K10" s="3"/>
      <c r="L10" s="6">
        <f>SUM(L9)</f>
        <v>451500</v>
      </c>
      <c r="M10" s="4"/>
      <c r="N10" s="6">
        <f>SUM(N9)</f>
        <v>150200</v>
      </c>
      <c r="O10" s="3"/>
      <c r="P10" s="6">
        <f>SUM(P9)</f>
        <v>95000</v>
      </c>
      <c r="Q10" s="3"/>
      <c r="R10" s="6">
        <f>SUM(R9)</f>
        <v>104000</v>
      </c>
      <c r="S10" s="6">
        <f>SUM(S9)</f>
        <v>424000</v>
      </c>
      <c r="T10" s="6">
        <f>SUM(T9:T9)</f>
        <v>8224700</v>
      </c>
      <c r="U10" s="3"/>
      <c r="V10" s="6">
        <f>SUM(V9:V9)</f>
        <v>8224700</v>
      </c>
      <c r="W10" s="3"/>
      <c r="X10" s="6">
        <f>SUM(X9)</f>
        <v>150200</v>
      </c>
      <c r="Y10" s="3"/>
      <c r="Z10" s="6">
        <f>SUM(Z9)</f>
        <v>37550</v>
      </c>
      <c r="AA10" s="3"/>
      <c r="AB10" s="6">
        <f>SUM(AB9)</f>
        <v>104000</v>
      </c>
      <c r="AC10" s="6">
        <f>SUM(AC9)</f>
        <v>451500</v>
      </c>
      <c r="AD10" s="6">
        <f>SUM(AD9)</f>
        <v>95000</v>
      </c>
      <c r="AE10" s="3"/>
      <c r="AF10" s="6">
        <f>SUM(AF9)</f>
        <v>424000</v>
      </c>
      <c r="AG10" s="3"/>
      <c r="AH10" s="6">
        <f>SUM(AH9:AH9)</f>
        <v>6962450</v>
      </c>
    </row>
    <row r="11" spans="1:34" x14ac:dyDescent="0.25">
      <c r="M11" s="1"/>
    </row>
  </sheetData>
  <mergeCells count="15">
    <mergeCell ref="A1:AH1"/>
    <mergeCell ref="A2:AH2"/>
    <mergeCell ref="A3:AH3"/>
    <mergeCell ref="A4:AH4"/>
    <mergeCell ref="A7:A8"/>
    <mergeCell ref="B7:B8"/>
    <mergeCell ref="C7:C8"/>
    <mergeCell ref="D7:S7"/>
    <mergeCell ref="T7:T8"/>
    <mergeCell ref="AH7:AH8"/>
    <mergeCell ref="U7:U8"/>
    <mergeCell ref="V7:V8"/>
    <mergeCell ref="W7:AB7"/>
    <mergeCell ref="AC7:AF7"/>
    <mergeCell ref="AG7:AG8"/>
  </mergeCells>
  <pageMargins left="0.25" right="0.7" top="0.75" bottom="0.75" header="0.3" footer="0.3"/>
  <pageSetup paperSize="5" scale="36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P1" zoomScaleNormal="100" workbookViewId="0">
      <selection activeCell="W19" sqref="W19"/>
    </sheetView>
  </sheetViews>
  <sheetFormatPr defaultRowHeight="15" x14ac:dyDescent="0.25"/>
  <cols>
    <col min="1" max="1" width="3.85546875" style="22" bestFit="1" customWidth="1"/>
    <col min="2" max="2" width="25" style="22" bestFit="1" customWidth="1"/>
    <col min="3" max="3" width="11.5703125" style="14" bestFit="1" customWidth="1"/>
    <col min="4" max="4" width="12.140625" style="19" bestFit="1" customWidth="1"/>
    <col min="5" max="5" width="9.140625" style="14"/>
    <col min="6" max="6" width="11" bestFit="1" customWidth="1"/>
    <col min="7" max="7" width="11.85546875" style="14" bestFit="1" customWidth="1"/>
    <col min="8" max="9" width="11.5703125" style="14" bestFit="1" customWidth="1"/>
    <col min="10" max="10" width="9.28515625" style="14" bestFit="1" customWidth="1"/>
    <col min="11" max="11" width="13.28515625" bestFit="1" customWidth="1"/>
    <col min="12" max="12" width="10.140625" style="19" bestFit="1" customWidth="1"/>
    <col min="13" max="13" width="16.28515625" style="14" bestFit="1" customWidth="1"/>
    <col min="14" max="14" width="15.85546875" style="19" bestFit="1" customWidth="1"/>
    <col min="15" max="15" width="9.140625" style="14"/>
    <col min="16" max="16" width="10.140625" style="14" bestFit="1" customWidth="1"/>
    <col min="17" max="17" width="13.5703125" style="14" bestFit="1" customWidth="1"/>
    <col min="18" max="18" width="21.140625" style="19" bestFit="1" customWidth="1"/>
    <col min="19" max="19" width="9.140625" style="14" bestFit="1" customWidth="1"/>
    <col min="20" max="20" width="18.7109375" style="14" customWidth="1"/>
    <col min="21" max="21" width="12.7109375" customWidth="1"/>
    <col min="22" max="22" width="11.28515625" style="14" bestFit="1" customWidth="1"/>
    <col min="23" max="23" width="15.42578125" style="14" bestFit="1" customWidth="1"/>
    <col min="24" max="24" width="15.85546875" style="14" bestFit="1" customWidth="1"/>
    <col min="25" max="25" width="9.140625" style="14"/>
    <col min="26" max="26" width="15.85546875" style="19" bestFit="1" customWidth="1"/>
    <col min="27" max="27" width="19.7109375" style="19" bestFit="1" customWidth="1"/>
    <col min="28" max="28" width="21.140625" style="19" bestFit="1" customWidth="1"/>
    <col min="29" max="29" width="10.140625" style="19" bestFit="1" customWidth="1"/>
    <col min="30" max="30" width="10.140625" style="14" bestFit="1" customWidth="1"/>
    <col min="31" max="31" width="16.42578125" bestFit="1" customWidth="1"/>
    <col min="32" max="32" width="9.140625" style="14"/>
    <col min="33" max="33" width="17" style="19" customWidth="1"/>
    <col min="34" max="34" width="16" style="19" customWidth="1"/>
  </cols>
  <sheetData>
    <row r="1" spans="1:34" x14ac:dyDescent="0.25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x14ac:dyDescent="0.25">
      <c r="A4" s="48" t="s">
        <v>50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7" spans="1:34" x14ac:dyDescent="0.25">
      <c r="A7" s="49" t="s">
        <v>2</v>
      </c>
      <c r="B7" s="49" t="s">
        <v>3</v>
      </c>
      <c r="C7" s="61" t="s">
        <v>4</v>
      </c>
      <c r="D7" s="50" t="s">
        <v>5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62" t="s">
        <v>20</v>
      </c>
      <c r="U7" s="46" t="s">
        <v>21</v>
      </c>
      <c r="V7" s="64" t="s">
        <v>22</v>
      </c>
      <c r="W7" s="50" t="s">
        <v>23</v>
      </c>
      <c r="X7" s="50"/>
      <c r="Y7" s="50"/>
      <c r="Z7" s="50"/>
      <c r="AA7" s="50"/>
      <c r="AB7" s="50"/>
      <c r="AC7" s="50" t="s">
        <v>30</v>
      </c>
      <c r="AD7" s="50"/>
      <c r="AE7" s="50"/>
      <c r="AF7" s="50"/>
      <c r="AG7" s="62" t="s">
        <v>32</v>
      </c>
      <c r="AH7" s="62" t="s">
        <v>34</v>
      </c>
    </row>
    <row r="8" spans="1:34" x14ac:dyDescent="0.25">
      <c r="A8" s="49"/>
      <c r="B8" s="49"/>
      <c r="C8" s="61"/>
      <c r="D8" s="7" t="s">
        <v>6</v>
      </c>
      <c r="E8" s="7" t="s">
        <v>7</v>
      </c>
      <c r="F8" s="20" t="s">
        <v>8</v>
      </c>
      <c r="G8" s="7" t="s">
        <v>9</v>
      </c>
      <c r="H8" s="7" t="s">
        <v>12</v>
      </c>
      <c r="I8" s="7" t="s">
        <v>10</v>
      </c>
      <c r="J8" s="7" t="s">
        <v>11</v>
      </c>
      <c r="K8" s="20" t="s">
        <v>13</v>
      </c>
      <c r="L8" s="7" t="s">
        <v>14</v>
      </c>
      <c r="M8" s="7" t="s">
        <v>26</v>
      </c>
      <c r="N8" s="7" t="s">
        <v>25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63"/>
      <c r="U8" s="47"/>
      <c r="V8" s="64"/>
      <c r="W8" s="7" t="s">
        <v>24</v>
      </c>
      <c r="X8" s="7" t="s">
        <v>25</v>
      </c>
      <c r="Y8" s="7" t="s">
        <v>27</v>
      </c>
      <c r="Z8" s="7" t="s">
        <v>28</v>
      </c>
      <c r="AA8" s="7" t="s">
        <v>29</v>
      </c>
      <c r="AB8" s="7" t="s">
        <v>18</v>
      </c>
      <c r="AC8" s="7" t="s">
        <v>14</v>
      </c>
      <c r="AD8" s="7" t="s">
        <v>16</v>
      </c>
      <c r="AE8" s="20" t="s">
        <v>31</v>
      </c>
      <c r="AF8" s="7" t="s">
        <v>19</v>
      </c>
      <c r="AG8" s="63"/>
      <c r="AH8" s="63"/>
    </row>
    <row r="9" spans="1:34" x14ac:dyDescent="0.25">
      <c r="A9" s="21">
        <v>1</v>
      </c>
      <c r="B9" s="21" t="s">
        <v>56</v>
      </c>
      <c r="C9" s="24">
        <v>55000000</v>
      </c>
      <c r="D9" s="16"/>
      <c r="E9" s="7"/>
      <c r="F9" s="20"/>
      <c r="G9" s="7"/>
      <c r="H9" s="7"/>
      <c r="I9" s="13"/>
      <c r="J9" s="13"/>
      <c r="K9" s="20"/>
      <c r="L9" s="16">
        <v>770000</v>
      </c>
      <c r="M9" s="7"/>
      <c r="N9" s="16"/>
      <c r="O9" s="7"/>
      <c r="P9" s="7">
        <v>5000000</v>
      </c>
      <c r="Q9" s="13"/>
      <c r="R9" s="16"/>
      <c r="S9" s="13"/>
      <c r="T9" s="24">
        <v>60770000</v>
      </c>
      <c r="U9" s="21"/>
      <c r="V9" s="23">
        <v>70624679</v>
      </c>
      <c r="W9" s="7"/>
      <c r="X9" s="13"/>
      <c r="Y9" s="7"/>
      <c r="Z9" s="16"/>
      <c r="AA9" s="16"/>
      <c r="AB9" s="16"/>
      <c r="AC9" s="16">
        <v>770000</v>
      </c>
      <c r="AD9" s="7">
        <v>5000000</v>
      </c>
      <c r="AE9" s="20"/>
      <c r="AF9" s="7"/>
      <c r="AG9" s="26"/>
      <c r="AH9" s="26">
        <v>55000000</v>
      </c>
    </row>
    <row r="10" spans="1:34" x14ac:dyDescent="0.25">
      <c r="A10" s="21">
        <v>2</v>
      </c>
      <c r="B10" s="21" t="s">
        <v>57</v>
      </c>
      <c r="C10" s="24">
        <v>19000000</v>
      </c>
      <c r="D10" s="16"/>
      <c r="E10" s="13"/>
      <c r="F10" s="20"/>
      <c r="G10" s="13"/>
      <c r="H10" s="13"/>
      <c r="I10" s="13"/>
      <c r="J10" s="13"/>
      <c r="K10" s="20"/>
      <c r="L10" s="16"/>
      <c r="M10" s="13"/>
      <c r="N10" s="16"/>
      <c r="O10" s="13"/>
      <c r="P10" s="13"/>
      <c r="Q10" s="13"/>
      <c r="R10" s="16"/>
      <c r="S10" s="13"/>
      <c r="T10" s="24">
        <v>19000000</v>
      </c>
      <c r="U10" s="21"/>
      <c r="V10" s="24">
        <v>19278351</v>
      </c>
      <c r="W10" s="13"/>
      <c r="X10" s="13"/>
      <c r="Y10" s="13"/>
      <c r="Z10" s="16"/>
      <c r="AA10" s="16"/>
      <c r="AB10" s="16"/>
      <c r="AC10" s="16"/>
      <c r="AD10" s="13"/>
      <c r="AE10" s="20"/>
      <c r="AF10" s="13"/>
      <c r="AG10" s="26"/>
      <c r="AH10" s="26">
        <v>18250000</v>
      </c>
    </row>
    <row r="11" spans="1:34" x14ac:dyDescent="0.25">
      <c r="A11" s="21">
        <v>3</v>
      </c>
      <c r="B11" s="21" t="s">
        <v>58</v>
      </c>
      <c r="C11" s="24">
        <v>9500000</v>
      </c>
      <c r="D11" s="16"/>
      <c r="E11" s="13"/>
      <c r="F11" s="20"/>
      <c r="G11" s="13"/>
      <c r="H11" s="13"/>
      <c r="I11" s="13"/>
      <c r="J11" s="13"/>
      <c r="K11" s="20"/>
      <c r="L11" s="16"/>
      <c r="M11" s="13"/>
      <c r="N11" s="16"/>
      <c r="O11" s="13"/>
      <c r="P11" s="13"/>
      <c r="Q11" s="13"/>
      <c r="R11" s="16">
        <v>726000</v>
      </c>
      <c r="S11" s="13"/>
      <c r="T11" s="24">
        <v>10226000</v>
      </c>
      <c r="U11" s="21"/>
      <c r="V11" s="24">
        <v>10422104</v>
      </c>
      <c r="W11" s="13"/>
      <c r="X11" s="13"/>
      <c r="Y11" s="13"/>
      <c r="Z11" s="16"/>
      <c r="AA11" s="16"/>
      <c r="AB11" s="16">
        <v>726000</v>
      </c>
      <c r="AC11" s="16"/>
      <c r="AD11" s="13"/>
      <c r="AE11" s="20"/>
      <c r="AF11" s="13"/>
      <c r="AG11" s="26"/>
      <c r="AH11" s="26">
        <v>9500000</v>
      </c>
    </row>
    <row r="12" spans="1:34" x14ac:dyDescent="0.25">
      <c r="A12" s="21">
        <v>4</v>
      </c>
      <c r="B12" s="21" t="s">
        <v>59</v>
      </c>
      <c r="C12" s="24">
        <v>38053045</v>
      </c>
      <c r="D12" s="16">
        <v>3430000</v>
      </c>
      <c r="E12" s="13">
        <v>1500000</v>
      </c>
      <c r="F12" s="20"/>
      <c r="G12" s="13">
        <v>1500000</v>
      </c>
      <c r="H12" s="13">
        <v>700000</v>
      </c>
      <c r="I12" s="13">
        <v>3963000</v>
      </c>
      <c r="J12" s="13">
        <v>2148000</v>
      </c>
      <c r="K12" s="20"/>
      <c r="L12" s="16">
        <v>3913000</v>
      </c>
      <c r="M12" s="13">
        <v>207982</v>
      </c>
      <c r="N12" s="16">
        <v>1226783</v>
      </c>
      <c r="O12" s="13">
        <v>226824</v>
      </c>
      <c r="P12" s="13">
        <v>5920000</v>
      </c>
      <c r="Q12" s="13">
        <v>300000</v>
      </c>
      <c r="R12" s="16">
        <v>4050000</v>
      </c>
      <c r="S12" s="13">
        <v>8463000</v>
      </c>
      <c r="T12" s="24">
        <v>75601634</v>
      </c>
      <c r="U12" s="21"/>
      <c r="V12" s="24">
        <v>80346497</v>
      </c>
      <c r="W12" s="13">
        <v>207982</v>
      </c>
      <c r="X12" s="13">
        <v>1226783</v>
      </c>
      <c r="Y12" s="13">
        <v>450770</v>
      </c>
      <c r="Z12" s="16">
        <v>331986</v>
      </c>
      <c r="AA12" s="16">
        <v>225385</v>
      </c>
      <c r="AB12" s="16">
        <v>4050000</v>
      </c>
      <c r="AC12" s="16">
        <v>3913000</v>
      </c>
      <c r="AD12" s="13">
        <v>5920000</v>
      </c>
      <c r="AE12" s="20"/>
      <c r="AF12" s="13">
        <v>8463000</v>
      </c>
      <c r="AG12" s="26">
        <v>12700000</v>
      </c>
      <c r="AH12" s="26">
        <v>38112728</v>
      </c>
    </row>
    <row r="13" spans="1:34" x14ac:dyDescent="0.25">
      <c r="A13" s="21">
        <v>5</v>
      </c>
      <c r="B13" s="21" t="s">
        <v>60</v>
      </c>
      <c r="C13" s="24">
        <v>7000000</v>
      </c>
      <c r="D13" s="16"/>
      <c r="E13" s="13"/>
      <c r="F13" s="20"/>
      <c r="G13" s="13"/>
      <c r="H13" s="13"/>
      <c r="I13" s="13"/>
      <c r="J13" s="13"/>
      <c r="K13" s="20"/>
      <c r="L13" s="16">
        <v>451500</v>
      </c>
      <c r="M13" s="13"/>
      <c r="N13" s="16">
        <v>150200</v>
      </c>
      <c r="O13" s="13"/>
      <c r="P13" s="13">
        <v>95000</v>
      </c>
      <c r="Q13" s="13"/>
      <c r="R13" s="16">
        <v>104000</v>
      </c>
      <c r="S13" s="13">
        <v>424000</v>
      </c>
      <c r="T13" s="24">
        <v>8224700</v>
      </c>
      <c r="U13" s="21"/>
      <c r="V13" s="24">
        <v>8378946</v>
      </c>
      <c r="W13" s="13"/>
      <c r="X13" s="13">
        <v>150200</v>
      </c>
      <c r="Y13" s="13"/>
      <c r="Z13" s="16">
        <v>37550</v>
      </c>
      <c r="AA13" s="16"/>
      <c r="AB13" s="16">
        <v>104000</v>
      </c>
      <c r="AC13" s="16">
        <v>451500</v>
      </c>
      <c r="AD13" s="13">
        <v>95000</v>
      </c>
      <c r="AE13" s="20"/>
      <c r="AF13" s="13">
        <v>424000</v>
      </c>
      <c r="AG13" s="26"/>
      <c r="AH13" s="26">
        <v>6962450</v>
      </c>
    </row>
    <row r="14" spans="1:34" x14ac:dyDescent="0.25">
      <c r="A14" s="20"/>
      <c r="B14" s="20" t="s">
        <v>33</v>
      </c>
      <c r="C14" s="25">
        <f>SUM(C9:C13)</f>
        <v>128553045</v>
      </c>
      <c r="D14" s="16">
        <f>SUM(D9:D13)</f>
        <v>3430000</v>
      </c>
      <c r="E14" s="13">
        <f>SUM(E9:E13)</f>
        <v>1500000</v>
      </c>
      <c r="F14" s="3"/>
      <c r="G14" s="13">
        <f>SUM(G9:G13)</f>
        <v>1500000</v>
      </c>
      <c r="H14" s="13">
        <f>SUM(H9:H13)</f>
        <v>700000</v>
      </c>
      <c r="I14" s="13">
        <f>SUM(I9:I13)</f>
        <v>3963000</v>
      </c>
      <c r="J14" s="13">
        <f>SUM(J9:J13)</f>
        <v>2148000</v>
      </c>
      <c r="K14" s="3"/>
      <c r="L14" s="16">
        <f t="shared" ref="L14:T14" si="0">SUM(L9:L13)</f>
        <v>5134500</v>
      </c>
      <c r="M14" s="17">
        <f t="shared" si="0"/>
        <v>207982</v>
      </c>
      <c r="N14" s="16">
        <f t="shared" si="0"/>
        <v>1376983</v>
      </c>
      <c r="O14" s="13">
        <f t="shared" si="0"/>
        <v>226824</v>
      </c>
      <c r="P14" s="13">
        <f t="shared" si="0"/>
        <v>11015000</v>
      </c>
      <c r="Q14" s="13">
        <f t="shared" si="0"/>
        <v>300000</v>
      </c>
      <c r="R14" s="16">
        <f t="shared" si="0"/>
        <v>4880000</v>
      </c>
      <c r="S14" s="13">
        <f t="shared" si="0"/>
        <v>8887000</v>
      </c>
      <c r="T14" s="25">
        <f t="shared" si="0"/>
        <v>173822334</v>
      </c>
      <c r="U14" s="6"/>
      <c r="V14" s="25">
        <f>SUM(V9:V13)</f>
        <v>189050577</v>
      </c>
      <c r="W14" s="13">
        <f>SUM(W9:W13)</f>
        <v>207982</v>
      </c>
      <c r="X14" s="13">
        <f>SUM(X9:X13)</f>
        <v>1376983</v>
      </c>
      <c r="Y14" s="13">
        <f t="shared" ref="Y14:AD14" si="1">SUM(Y9:Y13)</f>
        <v>450770</v>
      </c>
      <c r="Z14" s="16">
        <f t="shared" si="1"/>
        <v>369536</v>
      </c>
      <c r="AA14" s="16">
        <f t="shared" si="1"/>
        <v>225385</v>
      </c>
      <c r="AB14" s="16">
        <f t="shared" si="1"/>
        <v>4880000</v>
      </c>
      <c r="AC14" s="16">
        <f t="shared" si="1"/>
        <v>5134500</v>
      </c>
      <c r="AD14" s="13">
        <f t="shared" si="1"/>
        <v>11015000</v>
      </c>
      <c r="AE14" s="6"/>
      <c r="AF14" s="13">
        <f>SUM(AF9:AF13)</f>
        <v>8887000</v>
      </c>
      <c r="AG14" s="16">
        <f>SUM(AG9:AG13)</f>
        <v>12700000</v>
      </c>
      <c r="AH14" s="27">
        <f>SUM(AH9:AH13)</f>
        <v>127825178</v>
      </c>
    </row>
    <row r="15" spans="1:34" x14ac:dyDescent="0.25">
      <c r="M15" s="18"/>
    </row>
  </sheetData>
  <mergeCells count="15">
    <mergeCell ref="A1:AH1"/>
    <mergeCell ref="A2:AH2"/>
    <mergeCell ref="A3:AH3"/>
    <mergeCell ref="A4:AH4"/>
    <mergeCell ref="A7:A8"/>
    <mergeCell ref="B7:B8"/>
    <mergeCell ref="C7:C8"/>
    <mergeCell ref="D7:S7"/>
    <mergeCell ref="T7:T8"/>
    <mergeCell ref="AH7:AH8"/>
    <mergeCell ref="U7:U8"/>
    <mergeCell ref="V7:V8"/>
    <mergeCell ref="W7:AB7"/>
    <mergeCell ref="AC7:AF7"/>
    <mergeCell ref="AG7:AG8"/>
  </mergeCells>
  <pageMargins left="0.38" right="0.7" top="0.75" bottom="0.75" header="0.3" footer="0.3"/>
  <pageSetup paperSize="5" scale="3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TENAGA AHLI</vt:lpstr>
      <vt:lpstr>STAFF KHUSUS DIREKSI</vt:lpstr>
      <vt:lpstr>KOMISARIS DAN DIREKTUR</vt:lpstr>
      <vt:lpstr>STAFF DAN PEGAWAI</vt:lpstr>
      <vt:lpstr>PEGAWAI TIDAK TETAP DAN HONOR</vt:lpstr>
      <vt:lpstr>TAKE HOME PAY</vt:lpstr>
      <vt:lpstr>Sheet2</vt:lpstr>
      <vt:lpstr>Sheet3</vt:lpstr>
      <vt:lpstr>'STAFF KHUSUS DIREKSI'!Print_Area</vt:lpstr>
      <vt:lpstr>'TENAGA AHLI'!Print_Area</vt:lpstr>
    </vt:vector>
  </TitlesOfParts>
  <Company>Office 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SascomJaya4</cp:lastModifiedBy>
  <cp:lastPrinted>2022-05-23T03:47:25Z</cp:lastPrinted>
  <dcterms:created xsi:type="dcterms:W3CDTF">2022-05-12T17:08:44Z</dcterms:created>
  <dcterms:modified xsi:type="dcterms:W3CDTF">2022-05-23T04:47:00Z</dcterms:modified>
</cp:coreProperties>
</file>