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firstSheet="2" activeTab="5"/>
  </bookViews>
  <sheets>
    <sheet name="TENAGA AHLI" sheetId="1" r:id="rId1"/>
    <sheet name="STAFF KHUSUS DIREKSI" sheetId="4" r:id="rId2"/>
    <sheet name="KOMISARIS DAN DIREKTUR" sheetId="5" r:id="rId3"/>
    <sheet name="STAFF DAN PEGAWAI" sheetId="6" r:id="rId4"/>
    <sheet name="PEGAWAI TIDAK TETAP DAN HONOR" sheetId="7" r:id="rId5"/>
    <sheet name="TAKE HOME PAY" sheetId="8" r:id="rId6"/>
    <sheet name="Sheet2" sheetId="2" r:id="rId7"/>
    <sheet name="Sheet3" sheetId="3" r:id="rId8"/>
  </sheets>
  <calcPr calcId="144525"/>
</workbook>
</file>

<file path=xl/calcChain.xml><?xml version="1.0" encoding="utf-8"?>
<calcChain xmlns="http://schemas.openxmlformats.org/spreadsheetml/2006/main">
  <c r="Z14" i="8" l="1"/>
  <c r="V14" i="8" l="1"/>
  <c r="Z10" i="7"/>
  <c r="Z16" i="6"/>
  <c r="V16" i="6"/>
  <c r="V11" i="5"/>
  <c r="V10" i="4"/>
  <c r="V11" i="1"/>
  <c r="AH14" i="8" l="1"/>
  <c r="AG14" i="8"/>
  <c r="AF14" i="8"/>
  <c r="AD14" i="8"/>
  <c r="AC14" i="8"/>
  <c r="AB14" i="8"/>
  <c r="AA14" i="8"/>
  <c r="Y14" i="8"/>
  <c r="X14" i="8"/>
  <c r="W14" i="8"/>
  <c r="T14" i="8"/>
  <c r="S14" i="8"/>
  <c r="R14" i="8"/>
  <c r="Q14" i="8"/>
  <c r="P14" i="8"/>
  <c r="O14" i="8"/>
  <c r="N14" i="8"/>
  <c r="M14" i="8"/>
  <c r="L14" i="8"/>
  <c r="J14" i="8"/>
  <c r="I14" i="8"/>
  <c r="H14" i="8"/>
  <c r="G14" i="8"/>
  <c r="E14" i="8"/>
  <c r="D14" i="8"/>
  <c r="C14" i="8"/>
  <c r="AF10" i="7"/>
  <c r="AD10" i="7"/>
  <c r="AC10" i="7"/>
  <c r="AB10" i="7"/>
  <c r="AA10" i="7"/>
  <c r="Y10" i="7"/>
  <c r="X10" i="7"/>
  <c r="W10" i="7"/>
  <c r="S10" i="7"/>
  <c r="R10" i="7"/>
  <c r="P10" i="7"/>
  <c r="N10" i="7"/>
  <c r="M10" i="7"/>
  <c r="L10" i="7"/>
  <c r="AH10" i="7"/>
  <c r="V10" i="7"/>
  <c r="T10" i="7"/>
  <c r="C10" i="7"/>
  <c r="AH16" i="6" l="1"/>
  <c r="AG16" i="6"/>
  <c r="AF16" i="6"/>
  <c r="AD16" i="6"/>
  <c r="AC16" i="6"/>
  <c r="AB16" i="6"/>
  <c r="AA16" i="6"/>
  <c r="Y16" i="6"/>
  <c r="X16" i="6"/>
  <c r="W16" i="6" l="1"/>
  <c r="T16" i="6"/>
  <c r="S16" i="6"/>
  <c r="R16" i="6"/>
  <c r="Q16" i="6"/>
  <c r="P16" i="6"/>
  <c r="O16" i="6"/>
  <c r="N16" i="6"/>
  <c r="M16" i="6"/>
  <c r="L16" i="6"/>
  <c r="J16" i="6"/>
  <c r="I16" i="6"/>
  <c r="H16" i="6"/>
  <c r="G16" i="6"/>
  <c r="E16" i="6"/>
  <c r="D16" i="6"/>
  <c r="C16" i="6"/>
  <c r="AH11" i="5" l="1"/>
  <c r="T11" i="5"/>
  <c r="C11" i="5"/>
  <c r="AH10" i="4"/>
  <c r="T10" i="4"/>
  <c r="C10" i="4"/>
  <c r="AH11" i="1" l="1"/>
  <c r="T11" i="1"/>
  <c r="C11" i="1"/>
</calcChain>
</file>

<file path=xl/sharedStrings.xml><?xml version="1.0" encoding="utf-8"?>
<sst xmlns="http://schemas.openxmlformats.org/spreadsheetml/2006/main" count="270" uniqueCount="61">
  <si>
    <t xml:space="preserve">KANTOR DIREKSI PAYA PINANG GROUP </t>
  </si>
  <si>
    <t xml:space="preserve">PT. SUMBER SAWIT MAKMUR </t>
  </si>
  <si>
    <t>NO</t>
  </si>
  <si>
    <t>NAMA</t>
  </si>
  <si>
    <t>GAJI POKOK</t>
  </si>
  <si>
    <t>TUNJANGAN</t>
  </si>
  <si>
    <t>KELUARGA</t>
  </si>
  <si>
    <t>JABATAN</t>
  </si>
  <si>
    <t>KERAJINAN</t>
  </si>
  <si>
    <t>PEROBATAN</t>
  </si>
  <si>
    <t>TRANSPORT</t>
  </si>
  <si>
    <t>TJ. BERAS</t>
  </si>
  <si>
    <t>SW. RUMAH</t>
  </si>
  <si>
    <t>PERUSAHAAN</t>
  </si>
  <si>
    <t>U. MAKAN</t>
  </si>
  <si>
    <t>LEMBUR</t>
  </si>
  <si>
    <t>SPPD</t>
  </si>
  <si>
    <t>PENYESUAIAN</t>
  </si>
  <si>
    <t>ASURANSI KESEHATAN</t>
  </si>
  <si>
    <t>PREMI</t>
  </si>
  <si>
    <t>GAJI POKOK + TUNJANGAN</t>
  </si>
  <si>
    <t>BONUS/THR/LAIN-LAIN</t>
  </si>
  <si>
    <t>GAJI BRUTO</t>
  </si>
  <si>
    <t>POTONGAN</t>
  </si>
  <si>
    <t>JKK-JKM (0.84%)</t>
  </si>
  <si>
    <t>BPJS KSHTN (4%)</t>
  </si>
  <si>
    <t>JKK - JKM (0.84%)</t>
  </si>
  <si>
    <t>JHT (2%)</t>
  </si>
  <si>
    <t>BPJS KSHTN (1%)</t>
  </si>
  <si>
    <t>IURAN PENSIUN (1%)</t>
  </si>
  <si>
    <t>TUNJANGAN DIBAYAR DIMUKA</t>
  </si>
  <si>
    <t>GAJI/THR/BONUS</t>
  </si>
  <si>
    <t>POT. PINJAMAN PEGAWAI</t>
  </si>
  <si>
    <t>JUMLAH</t>
  </si>
  <si>
    <t>SISA YG DITERIMAKAN</t>
  </si>
  <si>
    <t>JOHAN SIJABAT</t>
  </si>
  <si>
    <t>IR. ASLAM</t>
  </si>
  <si>
    <t>PENERIMAAN TENAGA AHLI</t>
  </si>
  <si>
    <t>PERIODE : NOVEMBER 2018</t>
  </si>
  <si>
    <t>PENERIMAAN STAFF KHUSUS DIREKSI</t>
  </si>
  <si>
    <t>SYAHRUL ABDI HARAHAP</t>
  </si>
  <si>
    <t>PENERIMAAN KOMISARIS DAN DIREKTUR</t>
  </si>
  <si>
    <t>INWAN HUSAINI HARAHAP</t>
  </si>
  <si>
    <t>DARWATY HARAHAP</t>
  </si>
  <si>
    <t>PENERIMAAN STAFF DAN PEGAWAI</t>
  </si>
  <si>
    <t>MHD ARDIANSYAH</t>
  </si>
  <si>
    <t>HORAS PILIANG</t>
  </si>
  <si>
    <t>ARI FIRMANSYAH</t>
  </si>
  <si>
    <t>DEDI HERIANTO</t>
  </si>
  <si>
    <t>NURMALA JUSTITIA</t>
  </si>
  <si>
    <t>ARUM KUSUMANINGTYAS</t>
  </si>
  <si>
    <t>BHAGAS P MAHARDIKA</t>
  </si>
  <si>
    <t>PENERIMAAN PEGAWAI TIDAK TETAP DAN HONOR</t>
  </si>
  <si>
    <t>YELDI NOVRIANTO</t>
  </si>
  <si>
    <t>REKAPITULASI TAKE HOME PAY</t>
  </si>
  <si>
    <t>KANTOR DIREKSI MEDAN</t>
  </si>
  <si>
    <t>KOMISARIS DAN DIREKTUR</t>
  </si>
  <si>
    <t>TENAGA AHLI</t>
  </si>
  <si>
    <t>STAFF KHUSUS DIREKSI</t>
  </si>
  <si>
    <t>STAFF DAN PEGAWAI</t>
  </si>
  <si>
    <t>PEG. TIDAK TETAP/HONOR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</si>
</sst>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2" fillId="0" borderId="0" xfId="0" applyNumberFormat="1" applyFont="1"/>
    <xf numFmtId="0" fontId="0" fillId="0" borderId="0" xfId="0" applyAlignment="1">
      <alignment horizontal="center"/>
    </xf>
    <xf numFmtId="0" fontId="0" fillId="0" borderId="1" xfId="0" applyBorder="1"/>
    <xf numFmtId="164" fontId="2" fillId="0" borderId="1" xfId="0" applyNumberFormat="1" applyFont="1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3" fontId="0" fillId="0" borderId="1" xfId="0" applyNumberFormat="1" applyBorder="1" applyAlignment="1">
      <alignment horizontal="center"/>
    </xf>
    <xf numFmtId="3" fontId="2" fillId="0" borderId="1" xfId="0" applyNumberFormat="1" applyFont="1" applyBorder="1"/>
    <xf numFmtId="3" fontId="0" fillId="0" borderId="0" xfId="0" applyNumberFormat="1"/>
    <xf numFmtId="3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1" xfId="0" applyNumberFormat="1" applyBorder="1" applyAlignment="1"/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12</xdr:row>
      <xdr:rowOff>9525</xdr:rowOff>
    </xdr:from>
    <xdr:to>
      <xdr:col>9</xdr:col>
      <xdr:colOff>331470</xdr:colOff>
      <xdr:row>19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7300" y="2295525"/>
          <a:ext cx="1874520" cy="1485900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12</xdr:row>
      <xdr:rowOff>9525</xdr:rowOff>
    </xdr:from>
    <xdr:to>
      <xdr:col>30</xdr:col>
      <xdr:colOff>266700</xdr:colOff>
      <xdr:row>25</xdr:row>
      <xdr:rowOff>169545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202525" y="2295525"/>
          <a:ext cx="5943600" cy="2636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11</xdr:row>
      <xdr:rowOff>9525</xdr:rowOff>
    </xdr:from>
    <xdr:to>
      <xdr:col>9</xdr:col>
      <xdr:colOff>331470</xdr:colOff>
      <xdr:row>18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4975" y="2105025"/>
          <a:ext cx="1874520" cy="1485900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11</xdr:row>
      <xdr:rowOff>9525</xdr:rowOff>
    </xdr:from>
    <xdr:to>
      <xdr:col>30</xdr:col>
      <xdr:colOff>266700</xdr:colOff>
      <xdr:row>24</xdr:row>
      <xdr:rowOff>169545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840575" y="2105025"/>
          <a:ext cx="5943600" cy="26365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12</xdr:row>
      <xdr:rowOff>9525</xdr:rowOff>
    </xdr:from>
    <xdr:to>
      <xdr:col>30</xdr:col>
      <xdr:colOff>266700</xdr:colOff>
      <xdr:row>25</xdr:row>
      <xdr:rowOff>169545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64475" y="2295525"/>
          <a:ext cx="5943600" cy="263652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</xdr:row>
      <xdr:rowOff>9525</xdr:rowOff>
    </xdr:from>
    <xdr:to>
      <xdr:col>9</xdr:col>
      <xdr:colOff>331470</xdr:colOff>
      <xdr:row>19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38800" y="2295525"/>
          <a:ext cx="1874520" cy="1485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17</xdr:row>
      <xdr:rowOff>9525</xdr:rowOff>
    </xdr:from>
    <xdr:to>
      <xdr:col>30</xdr:col>
      <xdr:colOff>266700</xdr:colOff>
      <xdr:row>30</xdr:row>
      <xdr:rowOff>169545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35900" y="3248025"/>
          <a:ext cx="5943600" cy="263652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9525</xdr:rowOff>
    </xdr:from>
    <xdr:to>
      <xdr:col>9</xdr:col>
      <xdr:colOff>331470</xdr:colOff>
      <xdr:row>24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38800" y="3248025"/>
          <a:ext cx="1874520" cy="1485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11</xdr:row>
      <xdr:rowOff>9525</xdr:rowOff>
    </xdr:from>
    <xdr:to>
      <xdr:col>9</xdr:col>
      <xdr:colOff>331470</xdr:colOff>
      <xdr:row>18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33975" y="2105025"/>
          <a:ext cx="1874520" cy="1485900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11</xdr:row>
      <xdr:rowOff>9525</xdr:rowOff>
    </xdr:from>
    <xdr:to>
      <xdr:col>30</xdr:col>
      <xdr:colOff>266700</xdr:colOff>
      <xdr:row>24</xdr:row>
      <xdr:rowOff>169545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983450" y="2105025"/>
          <a:ext cx="5943600" cy="26365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15</xdr:row>
      <xdr:rowOff>9525</xdr:rowOff>
    </xdr:from>
    <xdr:to>
      <xdr:col>30</xdr:col>
      <xdr:colOff>266700</xdr:colOff>
      <xdr:row>28</xdr:row>
      <xdr:rowOff>169545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12075" y="2867025"/>
          <a:ext cx="5943600" cy="263652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9</xdr:col>
      <xdr:colOff>331470</xdr:colOff>
      <xdr:row>22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38800" y="2857500"/>
          <a:ext cx="187452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opLeftCell="B1" zoomScaleNormal="100" workbookViewId="0">
      <selection activeCell="X17" sqref="X17"/>
    </sheetView>
  </sheetViews>
  <sheetFormatPr defaultRowHeight="15" x14ac:dyDescent="0.25"/>
  <cols>
    <col min="1" max="1" width="3.85546875" style="2" hidden="1" customWidth="1"/>
    <col min="2" max="2" width="16.42578125" style="2" bestFit="1" customWidth="1"/>
    <col min="3" max="3" width="11.5703125" bestFit="1" customWidth="1"/>
    <col min="4" max="4" width="12.140625" bestFit="1" customWidth="1"/>
    <col min="6" max="6" width="11" bestFit="1" customWidth="1"/>
    <col min="7" max="7" width="11.85546875" bestFit="1" customWidth="1"/>
    <col min="8" max="9" width="11.5703125" bestFit="1" customWidth="1"/>
    <col min="10" max="10" width="9.28515625" bestFit="1" customWidth="1"/>
    <col min="11" max="11" width="13.28515625" bestFit="1" customWidth="1"/>
    <col min="12" max="12" width="10.140625" bestFit="1" customWidth="1"/>
    <col min="13" max="13" width="16.28515625" bestFit="1" customWidth="1"/>
    <col min="14" max="14" width="15.85546875" bestFit="1" customWidth="1"/>
    <col min="15" max="15" width="8.140625" bestFit="1" customWidth="1"/>
    <col min="16" max="16" width="5.5703125" bestFit="1" customWidth="1"/>
    <col min="17" max="17" width="13.5703125" bestFit="1" customWidth="1"/>
    <col min="18" max="18" width="21.140625" bestFit="1" customWidth="1"/>
    <col min="19" max="19" width="9.140625" bestFit="1" customWidth="1"/>
    <col min="20" max="20" width="17" customWidth="1"/>
    <col min="21" max="21" width="21.85546875" bestFit="1" customWidth="1"/>
    <col min="22" max="22" width="11.28515625" bestFit="1" customWidth="1"/>
    <col min="23" max="23" width="15.42578125" bestFit="1" customWidth="1"/>
    <col min="24" max="24" width="15.85546875" bestFit="1" customWidth="1"/>
    <col min="26" max="26" width="15.85546875" bestFit="1" customWidth="1"/>
    <col min="27" max="27" width="19.7109375" bestFit="1" customWidth="1"/>
    <col min="28" max="28" width="21.140625" bestFit="1" customWidth="1"/>
    <col min="29" max="29" width="10.140625" bestFit="1" customWidth="1"/>
    <col min="31" max="31" width="16.42578125" bestFit="1" customWidth="1"/>
    <col min="33" max="33" width="16.7109375" customWidth="1"/>
    <col min="34" max="34" width="14.7109375" customWidth="1"/>
  </cols>
  <sheetData>
    <row r="1" spans="1:34" x14ac:dyDescent="0.25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4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</row>
    <row r="4" spans="1:34" x14ac:dyDescent="0.25">
      <c r="A4" s="29" t="s">
        <v>38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7" spans="1:34" x14ac:dyDescent="0.25">
      <c r="A7" s="30" t="s">
        <v>2</v>
      </c>
      <c r="B7" s="30" t="s">
        <v>3</v>
      </c>
      <c r="C7" s="30" t="s">
        <v>4</v>
      </c>
      <c r="D7" s="31" t="s">
        <v>5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2" t="s">
        <v>20</v>
      </c>
      <c r="U7" s="30" t="s">
        <v>21</v>
      </c>
      <c r="V7" s="30" t="s">
        <v>22</v>
      </c>
      <c r="W7" s="31" t="s">
        <v>23</v>
      </c>
      <c r="X7" s="31"/>
      <c r="Y7" s="31"/>
      <c r="Z7" s="31"/>
      <c r="AA7" s="31"/>
      <c r="AB7" s="31"/>
      <c r="AC7" s="31" t="s">
        <v>30</v>
      </c>
      <c r="AD7" s="31"/>
      <c r="AE7" s="31"/>
      <c r="AF7" s="31"/>
      <c r="AG7" s="32" t="s">
        <v>32</v>
      </c>
      <c r="AH7" s="32" t="s">
        <v>34</v>
      </c>
    </row>
    <row r="8" spans="1:34" x14ac:dyDescent="0.25">
      <c r="A8" s="30"/>
      <c r="B8" s="30"/>
      <c r="C8" s="30"/>
      <c r="D8" s="5" t="s">
        <v>6</v>
      </c>
      <c r="E8" s="5" t="s">
        <v>7</v>
      </c>
      <c r="F8" s="5" t="s">
        <v>8</v>
      </c>
      <c r="G8" s="5" t="s">
        <v>9</v>
      </c>
      <c r="H8" s="5" t="s">
        <v>12</v>
      </c>
      <c r="I8" s="5" t="s">
        <v>10</v>
      </c>
      <c r="J8" s="5" t="s">
        <v>11</v>
      </c>
      <c r="K8" s="5" t="s">
        <v>13</v>
      </c>
      <c r="L8" s="5" t="s">
        <v>14</v>
      </c>
      <c r="M8" s="5" t="s">
        <v>26</v>
      </c>
      <c r="N8" s="5" t="s">
        <v>25</v>
      </c>
      <c r="O8" s="5" t="s">
        <v>15</v>
      </c>
      <c r="P8" s="5" t="s">
        <v>16</v>
      </c>
      <c r="Q8" s="5" t="s">
        <v>17</v>
      </c>
      <c r="R8" s="5" t="s">
        <v>18</v>
      </c>
      <c r="S8" s="5" t="s">
        <v>19</v>
      </c>
      <c r="T8" s="33"/>
      <c r="U8" s="30"/>
      <c r="V8" s="30"/>
      <c r="W8" s="5" t="s">
        <v>24</v>
      </c>
      <c r="X8" s="5" t="s">
        <v>25</v>
      </c>
      <c r="Y8" s="5" t="s">
        <v>27</v>
      </c>
      <c r="Z8" s="5" t="s">
        <v>28</v>
      </c>
      <c r="AA8" s="5" t="s">
        <v>29</v>
      </c>
      <c r="AB8" s="5" t="s">
        <v>18</v>
      </c>
      <c r="AC8" s="5" t="s">
        <v>14</v>
      </c>
      <c r="AD8" s="5" t="s">
        <v>16</v>
      </c>
      <c r="AE8" s="5" t="s">
        <v>31</v>
      </c>
      <c r="AF8" s="5" t="s">
        <v>19</v>
      </c>
      <c r="AG8" s="33"/>
      <c r="AH8" s="33"/>
    </row>
    <row r="9" spans="1:34" s="9" customFormat="1" x14ac:dyDescent="0.25">
      <c r="A9" s="7">
        <v>1</v>
      </c>
      <c r="B9" s="7" t="s">
        <v>35</v>
      </c>
      <c r="C9" s="6">
        <v>10000000</v>
      </c>
      <c r="D9" s="6"/>
      <c r="E9" s="6"/>
      <c r="F9" s="6"/>
      <c r="G9" s="6"/>
      <c r="H9" s="6"/>
      <c r="I9" s="6"/>
      <c r="J9" s="6"/>
      <c r="K9" s="6"/>
      <c r="L9" s="6"/>
      <c r="M9" s="8"/>
      <c r="N9" s="6"/>
      <c r="O9" s="6"/>
      <c r="P9" s="6"/>
      <c r="Q9" s="6"/>
      <c r="R9" s="6"/>
      <c r="S9" s="6"/>
      <c r="T9" s="6">
        <v>10000000</v>
      </c>
      <c r="U9" s="6"/>
      <c r="V9" s="6">
        <v>10000000</v>
      </c>
      <c r="W9" s="6"/>
      <c r="X9" s="6"/>
      <c r="Y9" s="6"/>
      <c r="Z9" s="6"/>
      <c r="AA9" s="6"/>
      <c r="AB9" s="6"/>
      <c r="AC9" s="6"/>
      <c r="AD9" s="6"/>
      <c r="AE9" s="6"/>
      <c r="AF9" s="6"/>
      <c r="AG9" s="10"/>
      <c r="AH9" s="6">
        <v>8798750</v>
      </c>
    </row>
    <row r="10" spans="1:34" x14ac:dyDescent="0.25">
      <c r="A10" s="5">
        <v>2</v>
      </c>
      <c r="B10" s="5" t="s">
        <v>36</v>
      </c>
      <c r="C10" s="6">
        <v>11000000</v>
      </c>
      <c r="D10" s="3"/>
      <c r="E10" s="3"/>
      <c r="F10" s="3"/>
      <c r="G10" s="3"/>
      <c r="H10" s="3"/>
      <c r="I10" s="3"/>
      <c r="J10" s="3"/>
      <c r="K10" s="3"/>
      <c r="L10" s="6">
        <v>529000</v>
      </c>
      <c r="M10" s="8"/>
      <c r="N10" s="6"/>
      <c r="O10" s="3"/>
      <c r="P10" s="6"/>
      <c r="Q10" s="3"/>
      <c r="R10" s="6">
        <v>1147353</v>
      </c>
      <c r="S10" s="6">
        <v>2082000</v>
      </c>
      <c r="T10" s="6">
        <v>14758353</v>
      </c>
      <c r="U10" s="6"/>
      <c r="V10" s="6">
        <v>14758353</v>
      </c>
      <c r="W10" s="6"/>
      <c r="X10" s="6"/>
      <c r="Y10" s="6"/>
      <c r="Z10" s="6"/>
      <c r="AA10" s="6"/>
      <c r="AB10" s="6">
        <v>1147353</v>
      </c>
      <c r="AC10" s="6">
        <v>529000</v>
      </c>
      <c r="AD10" s="6"/>
      <c r="AE10" s="6"/>
      <c r="AF10" s="6">
        <v>2082000</v>
      </c>
      <c r="AG10" s="3"/>
      <c r="AH10" s="6">
        <v>11000000</v>
      </c>
    </row>
    <row r="11" spans="1:34" x14ac:dyDescent="0.25">
      <c r="A11" s="5"/>
      <c r="B11" s="5" t="s">
        <v>33</v>
      </c>
      <c r="C11" s="6">
        <f>SUM(C9:C10)</f>
        <v>21000000</v>
      </c>
      <c r="D11" s="3"/>
      <c r="E11" s="3"/>
      <c r="F11" s="3"/>
      <c r="G11" s="3"/>
      <c r="H11" s="3"/>
      <c r="I11" s="3"/>
      <c r="J11" s="3"/>
      <c r="K11" s="3"/>
      <c r="L11" s="6">
        <v>529000</v>
      </c>
      <c r="M11" s="4"/>
      <c r="N11" s="3"/>
      <c r="O11" s="3"/>
      <c r="P11" s="3"/>
      <c r="Q11" s="3"/>
      <c r="R11" s="6">
        <v>1147353</v>
      </c>
      <c r="S11" s="3"/>
      <c r="T11" s="6">
        <f>SUM(T9:T10)</f>
        <v>24758353</v>
      </c>
      <c r="U11" s="3"/>
      <c r="V11" s="6">
        <f>SUM(V9:V10)</f>
        <v>24758353</v>
      </c>
      <c r="W11" s="3"/>
      <c r="X11" s="3"/>
      <c r="Y11" s="3"/>
      <c r="Z11" s="3"/>
      <c r="AA11" s="3"/>
      <c r="AB11" s="6">
        <v>1147353</v>
      </c>
      <c r="AC11" s="6">
        <v>529000</v>
      </c>
      <c r="AD11" s="3"/>
      <c r="AE11" s="3"/>
      <c r="AF11" s="6">
        <v>2082000</v>
      </c>
      <c r="AG11" s="3"/>
      <c r="AH11" s="6">
        <f>SUM(AH9:AH10)</f>
        <v>19798750</v>
      </c>
    </row>
    <row r="12" spans="1:34" x14ac:dyDescent="0.25">
      <c r="M12" s="1"/>
    </row>
  </sheetData>
  <mergeCells count="15">
    <mergeCell ref="A1:AH1"/>
    <mergeCell ref="A2:AH2"/>
    <mergeCell ref="A3:AH3"/>
    <mergeCell ref="A4:AH4"/>
    <mergeCell ref="V7:V8"/>
    <mergeCell ref="C7:C8"/>
    <mergeCell ref="B7:B8"/>
    <mergeCell ref="A7:A8"/>
    <mergeCell ref="D7:S7"/>
    <mergeCell ref="T7:T8"/>
    <mergeCell ref="U7:U8"/>
    <mergeCell ref="W7:AB7"/>
    <mergeCell ref="AC7:AF7"/>
    <mergeCell ref="AG7:AG8"/>
    <mergeCell ref="AH7:AH8"/>
  </mergeCells>
  <pageMargins left="0.19685039370078741" right="0.19685039370078741" top="0.74803149606299213" bottom="0.74803149606299213" header="0.31496062992125984" footer="0.31496062992125984"/>
  <pageSetup paperSize="5" scale="3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Normal="100" workbookViewId="0">
      <selection activeCell="AA5" sqref="AA5"/>
    </sheetView>
  </sheetViews>
  <sheetFormatPr defaultRowHeight="15" x14ac:dyDescent="0.25"/>
  <cols>
    <col min="1" max="1" width="3.85546875" style="12" bestFit="1" customWidth="1"/>
    <col min="2" max="2" width="23.140625" style="12" bestFit="1" customWidth="1"/>
    <col min="3" max="3" width="11.5703125" style="17" bestFit="1" customWidth="1"/>
    <col min="4" max="4" width="12.140625" bestFit="1" customWidth="1"/>
    <col min="6" max="6" width="11" bestFit="1" customWidth="1"/>
    <col min="7" max="7" width="11.85546875" bestFit="1" customWidth="1"/>
    <col min="8" max="9" width="11.5703125" bestFit="1" customWidth="1"/>
    <col min="10" max="10" width="9.28515625" bestFit="1" customWidth="1"/>
    <col min="11" max="11" width="13.28515625" bestFit="1" customWidth="1"/>
    <col min="12" max="12" width="10.140625" bestFit="1" customWidth="1"/>
    <col min="13" max="13" width="16.28515625" bestFit="1" customWidth="1"/>
    <col min="14" max="14" width="15.85546875" bestFit="1" customWidth="1"/>
    <col min="15" max="15" width="8.140625" bestFit="1" customWidth="1"/>
    <col min="16" max="16" width="5.5703125" bestFit="1" customWidth="1"/>
    <col min="17" max="17" width="13.5703125" bestFit="1" customWidth="1"/>
    <col min="18" max="18" width="21.140625" bestFit="1" customWidth="1"/>
    <col min="19" max="19" width="6.5703125" bestFit="1" customWidth="1"/>
    <col min="20" max="20" width="16.42578125" customWidth="1"/>
    <col min="21" max="21" width="12.85546875" customWidth="1"/>
    <col min="22" max="22" width="11.28515625" style="17" bestFit="1" customWidth="1"/>
    <col min="23" max="23" width="15.42578125" bestFit="1" customWidth="1"/>
    <col min="24" max="24" width="15.85546875" bestFit="1" customWidth="1"/>
    <col min="26" max="26" width="15.85546875" bestFit="1" customWidth="1"/>
    <col min="27" max="27" width="19.7109375" bestFit="1" customWidth="1"/>
    <col min="28" max="28" width="21.140625" bestFit="1" customWidth="1"/>
    <col min="29" max="29" width="10.140625" bestFit="1" customWidth="1"/>
    <col min="31" max="31" width="16.42578125" bestFit="1" customWidth="1"/>
    <col min="32" max="32" width="6.5703125" bestFit="1" customWidth="1"/>
    <col min="33" max="33" width="15.85546875" customWidth="1"/>
    <col min="34" max="34" width="15.7109375" customWidth="1"/>
  </cols>
  <sheetData>
    <row r="1" spans="1:34" x14ac:dyDescent="0.25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4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</row>
    <row r="4" spans="1:34" x14ac:dyDescent="0.25">
      <c r="A4" s="29" t="s">
        <v>38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7" spans="1:34" x14ac:dyDescent="0.25">
      <c r="A7" s="30" t="s">
        <v>2</v>
      </c>
      <c r="B7" s="30" t="s">
        <v>3</v>
      </c>
      <c r="C7" s="30" t="s">
        <v>4</v>
      </c>
      <c r="D7" s="31" t="s">
        <v>5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2" t="s">
        <v>20</v>
      </c>
      <c r="U7" s="32" t="s">
        <v>21</v>
      </c>
      <c r="V7" s="30" t="s">
        <v>22</v>
      </c>
      <c r="W7" s="31" t="s">
        <v>23</v>
      </c>
      <c r="X7" s="31"/>
      <c r="Y7" s="31"/>
      <c r="Z7" s="31"/>
      <c r="AA7" s="31"/>
      <c r="AB7" s="31"/>
      <c r="AC7" s="31" t="s">
        <v>30</v>
      </c>
      <c r="AD7" s="31"/>
      <c r="AE7" s="31"/>
      <c r="AF7" s="31"/>
      <c r="AG7" s="32" t="s">
        <v>32</v>
      </c>
      <c r="AH7" s="32" t="s">
        <v>34</v>
      </c>
    </row>
    <row r="8" spans="1:34" x14ac:dyDescent="0.25">
      <c r="A8" s="30"/>
      <c r="B8" s="30"/>
      <c r="C8" s="30"/>
      <c r="D8" s="13" t="s">
        <v>6</v>
      </c>
      <c r="E8" s="13" t="s">
        <v>7</v>
      </c>
      <c r="F8" s="13" t="s">
        <v>8</v>
      </c>
      <c r="G8" s="13" t="s">
        <v>9</v>
      </c>
      <c r="H8" s="13" t="s">
        <v>12</v>
      </c>
      <c r="I8" s="13" t="s">
        <v>10</v>
      </c>
      <c r="J8" s="13" t="s">
        <v>11</v>
      </c>
      <c r="K8" s="13" t="s">
        <v>13</v>
      </c>
      <c r="L8" s="13" t="s">
        <v>14</v>
      </c>
      <c r="M8" s="13" t="s">
        <v>26</v>
      </c>
      <c r="N8" s="13" t="s">
        <v>25</v>
      </c>
      <c r="O8" s="13" t="s">
        <v>15</v>
      </c>
      <c r="P8" s="13" t="s">
        <v>16</v>
      </c>
      <c r="Q8" s="13" t="s">
        <v>17</v>
      </c>
      <c r="R8" s="13" t="s">
        <v>18</v>
      </c>
      <c r="S8" s="13" t="s">
        <v>19</v>
      </c>
      <c r="T8" s="33"/>
      <c r="U8" s="33"/>
      <c r="V8" s="30"/>
      <c r="W8" s="13" t="s">
        <v>24</v>
      </c>
      <c r="X8" s="13" t="s">
        <v>25</v>
      </c>
      <c r="Y8" s="13" t="s">
        <v>27</v>
      </c>
      <c r="Z8" s="13" t="s">
        <v>28</v>
      </c>
      <c r="AA8" s="13" t="s">
        <v>29</v>
      </c>
      <c r="AB8" s="13" t="s">
        <v>18</v>
      </c>
      <c r="AC8" s="13" t="s">
        <v>14</v>
      </c>
      <c r="AD8" s="13" t="s">
        <v>16</v>
      </c>
      <c r="AE8" s="13" t="s">
        <v>31</v>
      </c>
      <c r="AF8" s="13" t="s">
        <v>19</v>
      </c>
      <c r="AG8" s="33"/>
      <c r="AH8" s="33"/>
    </row>
    <row r="9" spans="1:34" s="9" customFormat="1" x14ac:dyDescent="0.25">
      <c r="A9" s="7">
        <v>1</v>
      </c>
      <c r="B9" s="7" t="s">
        <v>40</v>
      </c>
      <c r="C9" s="15">
        <v>9500000</v>
      </c>
      <c r="D9" s="6"/>
      <c r="E9" s="6"/>
      <c r="F9" s="6"/>
      <c r="G9" s="6"/>
      <c r="H9" s="6"/>
      <c r="I9" s="6"/>
      <c r="J9" s="6"/>
      <c r="K9" s="6"/>
      <c r="L9" s="6"/>
      <c r="M9" s="8"/>
      <c r="N9" s="6"/>
      <c r="O9" s="6"/>
      <c r="P9" s="6"/>
      <c r="Q9" s="6"/>
      <c r="R9" s="6">
        <v>2231107</v>
      </c>
      <c r="S9" s="6"/>
      <c r="T9" s="6">
        <v>11731107</v>
      </c>
      <c r="U9" s="6"/>
      <c r="V9" s="6">
        <v>11731107</v>
      </c>
      <c r="W9" s="6"/>
      <c r="X9" s="6"/>
      <c r="Y9" s="6"/>
      <c r="Z9" s="6"/>
      <c r="AA9" s="6"/>
      <c r="AB9" s="6">
        <v>2231107</v>
      </c>
      <c r="AC9" s="6"/>
      <c r="AD9" s="6"/>
      <c r="AE9" s="6"/>
      <c r="AF9" s="6"/>
      <c r="AG9" s="10"/>
      <c r="AH9" s="6">
        <v>9500000</v>
      </c>
    </row>
    <row r="10" spans="1:34" x14ac:dyDescent="0.25">
      <c r="A10" s="13"/>
      <c r="B10" s="13" t="s">
        <v>33</v>
      </c>
      <c r="C10" s="15">
        <f>SUM(C9:C9)</f>
        <v>9500000</v>
      </c>
      <c r="D10" s="3"/>
      <c r="E10" s="3"/>
      <c r="F10" s="3"/>
      <c r="G10" s="3"/>
      <c r="H10" s="3"/>
      <c r="I10" s="3"/>
      <c r="J10" s="3"/>
      <c r="K10" s="3"/>
      <c r="L10" s="6"/>
      <c r="M10" s="4"/>
      <c r="N10" s="3"/>
      <c r="O10" s="3"/>
      <c r="P10" s="3"/>
      <c r="Q10" s="3"/>
      <c r="R10" s="6">
        <v>2231107</v>
      </c>
      <c r="S10" s="3"/>
      <c r="T10" s="6">
        <f>SUM(T9:T9)</f>
        <v>11731107</v>
      </c>
      <c r="U10" s="3"/>
      <c r="V10" s="6">
        <f>SUM(V9:V9)</f>
        <v>11731107</v>
      </c>
      <c r="W10" s="3"/>
      <c r="X10" s="3"/>
      <c r="Y10" s="3"/>
      <c r="Z10" s="3"/>
      <c r="AA10" s="3"/>
      <c r="AB10" s="6">
        <v>2231107</v>
      </c>
      <c r="AC10" s="6"/>
      <c r="AD10" s="3"/>
      <c r="AE10" s="3"/>
      <c r="AF10" s="6"/>
      <c r="AG10" s="3"/>
      <c r="AH10" s="6">
        <f>SUM(AH9:AH9)</f>
        <v>9500000</v>
      </c>
    </row>
    <row r="11" spans="1:34" x14ac:dyDescent="0.25">
      <c r="M11" s="1"/>
    </row>
  </sheetData>
  <mergeCells count="15">
    <mergeCell ref="AC7:AF7"/>
    <mergeCell ref="AG7:AG8"/>
    <mergeCell ref="A1:AH1"/>
    <mergeCell ref="A2:AH2"/>
    <mergeCell ref="A3:AH3"/>
    <mergeCell ref="A4:AH4"/>
    <mergeCell ref="A7:A8"/>
    <mergeCell ref="B7:B8"/>
    <mergeCell ref="C7:C8"/>
    <mergeCell ref="D7:S7"/>
    <mergeCell ref="T7:T8"/>
    <mergeCell ref="AH7:AH8"/>
    <mergeCell ref="U7:U8"/>
    <mergeCell ref="V7:V8"/>
    <mergeCell ref="W7:AB7"/>
  </mergeCells>
  <pageMargins left="0.54" right="0.70866141732283472" top="0.74803149606299213" bottom="0.74803149606299213" header="0.31496062992125984" footer="0.31496062992125984"/>
  <pageSetup paperSize="5" scale="35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zoomScaleNormal="100" workbookViewId="0">
      <selection activeCell="K18" sqref="K18"/>
    </sheetView>
  </sheetViews>
  <sheetFormatPr defaultRowHeight="15" x14ac:dyDescent="0.25"/>
  <cols>
    <col min="1" max="1" width="3.85546875" style="12" bestFit="1" customWidth="1"/>
    <col min="2" max="2" width="25" style="12" bestFit="1" customWidth="1"/>
    <col min="3" max="3" width="11.5703125" style="17" bestFit="1" customWidth="1"/>
    <col min="4" max="4" width="12.140625" bestFit="1" customWidth="1"/>
    <col min="6" max="6" width="11" bestFit="1" customWidth="1"/>
    <col min="7" max="7" width="11.85546875" bestFit="1" customWidth="1"/>
    <col min="8" max="9" width="11.5703125" bestFit="1" customWidth="1"/>
    <col min="10" max="10" width="9.28515625" bestFit="1" customWidth="1"/>
    <col min="11" max="11" width="13.28515625" bestFit="1" customWidth="1"/>
    <col min="12" max="12" width="10.140625" style="17" bestFit="1" customWidth="1"/>
    <col min="13" max="13" width="16.28515625" bestFit="1" customWidth="1"/>
    <col min="14" max="14" width="15.85546875" bestFit="1" customWidth="1"/>
    <col min="16" max="16" width="9.140625" style="17"/>
    <col min="17" max="17" width="13.5703125" bestFit="1" customWidth="1"/>
    <col min="18" max="18" width="21.140625" bestFit="1" customWidth="1"/>
    <col min="19" max="19" width="9.140625" bestFit="1" customWidth="1"/>
    <col min="20" max="20" width="18.28515625" customWidth="1"/>
    <col min="21" max="21" width="12.85546875" customWidth="1"/>
    <col min="22" max="22" width="11.28515625" style="17" bestFit="1" customWidth="1"/>
    <col min="23" max="23" width="15.42578125" bestFit="1" customWidth="1"/>
    <col min="24" max="24" width="15.85546875" bestFit="1" customWidth="1"/>
    <col min="26" max="26" width="15.85546875" bestFit="1" customWidth="1"/>
    <col min="27" max="27" width="19.7109375" bestFit="1" customWidth="1"/>
    <col min="28" max="28" width="21.140625" bestFit="1" customWidth="1"/>
    <col min="29" max="29" width="10.140625" style="17" bestFit="1" customWidth="1"/>
    <col min="30" max="30" width="9.140625" style="17"/>
    <col min="31" max="31" width="16.42578125" bestFit="1" customWidth="1"/>
    <col min="32" max="32" width="6.5703125" bestFit="1" customWidth="1"/>
    <col min="33" max="33" width="16.42578125" customWidth="1"/>
    <col min="34" max="34" width="15" style="17" customWidth="1"/>
  </cols>
  <sheetData>
    <row r="1" spans="1:34" x14ac:dyDescent="0.25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4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</row>
    <row r="4" spans="1:34" x14ac:dyDescent="0.25">
      <c r="A4" s="29" t="s">
        <v>38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7" spans="1:34" x14ac:dyDescent="0.25">
      <c r="A7" s="30" t="s">
        <v>2</v>
      </c>
      <c r="B7" s="30" t="s">
        <v>3</v>
      </c>
      <c r="C7" s="30" t="s">
        <v>4</v>
      </c>
      <c r="D7" s="31" t="s">
        <v>5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2" t="s">
        <v>20</v>
      </c>
      <c r="U7" s="32" t="s">
        <v>21</v>
      </c>
      <c r="V7" s="30" t="s">
        <v>22</v>
      </c>
      <c r="W7" s="31" t="s">
        <v>23</v>
      </c>
      <c r="X7" s="31"/>
      <c r="Y7" s="31"/>
      <c r="Z7" s="31"/>
      <c r="AA7" s="31"/>
      <c r="AB7" s="31"/>
      <c r="AC7" s="31" t="s">
        <v>30</v>
      </c>
      <c r="AD7" s="31"/>
      <c r="AE7" s="31"/>
      <c r="AF7" s="31"/>
      <c r="AG7" s="32" t="s">
        <v>32</v>
      </c>
      <c r="AH7" s="32" t="s">
        <v>34</v>
      </c>
    </row>
    <row r="8" spans="1:34" x14ac:dyDescent="0.25">
      <c r="A8" s="30"/>
      <c r="B8" s="30"/>
      <c r="C8" s="30"/>
      <c r="D8" s="13" t="s">
        <v>6</v>
      </c>
      <c r="E8" s="13" t="s">
        <v>7</v>
      </c>
      <c r="F8" s="13" t="s">
        <v>8</v>
      </c>
      <c r="G8" s="13" t="s">
        <v>9</v>
      </c>
      <c r="H8" s="13" t="s">
        <v>12</v>
      </c>
      <c r="I8" s="13" t="s">
        <v>10</v>
      </c>
      <c r="J8" s="13" t="s">
        <v>11</v>
      </c>
      <c r="K8" s="13" t="s">
        <v>13</v>
      </c>
      <c r="L8" s="13" t="s">
        <v>14</v>
      </c>
      <c r="M8" s="13" t="s">
        <v>26</v>
      </c>
      <c r="N8" s="13" t="s">
        <v>25</v>
      </c>
      <c r="O8" s="13" t="s">
        <v>15</v>
      </c>
      <c r="P8" s="13" t="s">
        <v>16</v>
      </c>
      <c r="Q8" s="13" t="s">
        <v>17</v>
      </c>
      <c r="R8" s="13" t="s">
        <v>18</v>
      </c>
      <c r="S8" s="13" t="s">
        <v>19</v>
      </c>
      <c r="T8" s="33"/>
      <c r="U8" s="33"/>
      <c r="V8" s="30"/>
      <c r="W8" s="13" t="s">
        <v>24</v>
      </c>
      <c r="X8" s="13" t="s">
        <v>25</v>
      </c>
      <c r="Y8" s="13" t="s">
        <v>27</v>
      </c>
      <c r="Z8" s="13" t="s">
        <v>28</v>
      </c>
      <c r="AA8" s="13" t="s">
        <v>29</v>
      </c>
      <c r="AB8" s="13" t="s">
        <v>18</v>
      </c>
      <c r="AC8" s="13" t="s">
        <v>14</v>
      </c>
      <c r="AD8" s="13" t="s">
        <v>16</v>
      </c>
      <c r="AE8" s="13" t="s">
        <v>31</v>
      </c>
      <c r="AF8" s="13" t="s">
        <v>19</v>
      </c>
      <c r="AG8" s="33"/>
      <c r="AH8" s="33"/>
    </row>
    <row r="9" spans="1:34" s="9" customFormat="1" x14ac:dyDescent="0.25">
      <c r="A9" s="7">
        <v>1</v>
      </c>
      <c r="B9" s="7" t="s">
        <v>42</v>
      </c>
      <c r="C9" s="15">
        <v>35000000</v>
      </c>
      <c r="D9" s="6"/>
      <c r="E9" s="6"/>
      <c r="F9" s="6"/>
      <c r="G9" s="6"/>
      <c r="H9" s="6"/>
      <c r="I9" s="6"/>
      <c r="J9" s="6"/>
      <c r="K9" s="6"/>
      <c r="L9" s="15">
        <v>700000</v>
      </c>
      <c r="M9" s="8"/>
      <c r="N9" s="6"/>
      <c r="O9" s="6"/>
      <c r="P9" s="15">
        <v>3217000</v>
      </c>
      <c r="Q9" s="6"/>
      <c r="R9" s="6"/>
      <c r="S9" s="6"/>
      <c r="T9" s="6">
        <v>38917000</v>
      </c>
      <c r="U9" s="6"/>
      <c r="V9" s="6">
        <v>38917000</v>
      </c>
      <c r="W9" s="6"/>
      <c r="X9" s="6"/>
      <c r="Y9" s="6"/>
      <c r="Z9" s="6"/>
      <c r="AA9" s="6"/>
      <c r="AB9" s="6"/>
      <c r="AC9" s="15">
        <v>700000</v>
      </c>
      <c r="AD9" s="15">
        <v>3217000</v>
      </c>
      <c r="AE9" s="6"/>
      <c r="AF9" s="6"/>
      <c r="AG9" s="10"/>
      <c r="AH9" s="15">
        <v>35000000</v>
      </c>
    </row>
    <row r="10" spans="1:34" x14ac:dyDescent="0.25">
      <c r="A10" s="13">
        <v>2</v>
      </c>
      <c r="B10" s="13" t="s">
        <v>43</v>
      </c>
      <c r="C10" s="15">
        <v>20000000</v>
      </c>
      <c r="D10" s="3"/>
      <c r="E10" s="3"/>
      <c r="F10" s="3"/>
      <c r="G10" s="3"/>
      <c r="H10" s="3"/>
      <c r="I10" s="3"/>
      <c r="J10" s="3"/>
      <c r="K10" s="3"/>
      <c r="L10" s="15"/>
      <c r="M10" s="8"/>
      <c r="N10" s="6"/>
      <c r="O10" s="3"/>
      <c r="P10" s="15"/>
      <c r="Q10" s="3"/>
      <c r="R10" s="6"/>
      <c r="S10" s="6"/>
      <c r="T10" s="6">
        <v>20000000</v>
      </c>
      <c r="U10" s="6"/>
      <c r="V10" s="6">
        <v>20000000</v>
      </c>
      <c r="W10" s="6"/>
      <c r="X10" s="6"/>
      <c r="Y10" s="6"/>
      <c r="Z10" s="6"/>
      <c r="AA10" s="6"/>
      <c r="AB10" s="6"/>
      <c r="AC10" s="15"/>
      <c r="AD10" s="15"/>
      <c r="AE10" s="6"/>
      <c r="AF10" s="6"/>
      <c r="AG10" s="3"/>
      <c r="AH10" s="15">
        <v>20000000</v>
      </c>
    </row>
    <row r="11" spans="1:34" x14ac:dyDescent="0.25">
      <c r="A11" s="13"/>
      <c r="B11" s="13" t="s">
        <v>33</v>
      </c>
      <c r="C11" s="15">
        <f>SUM(C9:C10)</f>
        <v>55000000</v>
      </c>
      <c r="D11" s="3"/>
      <c r="E11" s="3"/>
      <c r="F11" s="3"/>
      <c r="G11" s="3"/>
      <c r="H11" s="3"/>
      <c r="I11" s="3"/>
      <c r="J11" s="3"/>
      <c r="K11" s="3"/>
      <c r="L11" s="15">
        <v>700000</v>
      </c>
      <c r="M11" s="4"/>
      <c r="N11" s="3"/>
      <c r="O11" s="3"/>
      <c r="P11" s="15">
        <v>3217000</v>
      </c>
      <c r="Q11" s="3"/>
      <c r="R11" s="6"/>
      <c r="S11" s="3"/>
      <c r="T11" s="6">
        <f>SUM(T9:T10)</f>
        <v>58917000</v>
      </c>
      <c r="U11" s="3"/>
      <c r="V11" s="6">
        <f>SUM(V9:V10)</f>
        <v>58917000</v>
      </c>
      <c r="W11" s="3"/>
      <c r="X11" s="3"/>
      <c r="Y11" s="3"/>
      <c r="Z11" s="3"/>
      <c r="AA11" s="3"/>
      <c r="AB11" s="6"/>
      <c r="AC11" s="15">
        <v>700000</v>
      </c>
      <c r="AD11" s="15">
        <v>3217000</v>
      </c>
      <c r="AE11" s="3"/>
      <c r="AF11" s="6"/>
      <c r="AG11" s="3"/>
      <c r="AH11" s="15">
        <f>SUM(AH9:AH10)</f>
        <v>55000000</v>
      </c>
    </row>
    <row r="12" spans="1:34" x14ac:dyDescent="0.25">
      <c r="M12" s="1"/>
    </row>
  </sheetData>
  <mergeCells count="15">
    <mergeCell ref="AC7:AF7"/>
    <mergeCell ref="AG7:AG8"/>
    <mergeCell ref="A1:AH1"/>
    <mergeCell ref="A2:AH2"/>
    <mergeCell ref="A3:AH3"/>
    <mergeCell ref="A4:AH4"/>
    <mergeCell ref="A7:A8"/>
    <mergeCell ref="B7:B8"/>
    <mergeCell ref="C7:C8"/>
    <mergeCell ref="D7:S7"/>
    <mergeCell ref="T7:T8"/>
    <mergeCell ref="AH7:AH8"/>
    <mergeCell ref="U7:U8"/>
    <mergeCell ref="V7:V8"/>
    <mergeCell ref="W7:AB7"/>
  </mergeCells>
  <pageMargins left="0.4" right="0.7" top="0.75" bottom="0.75" header="0.3" footer="0.3"/>
  <pageSetup paperSize="5" scale="35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opLeftCell="R1" zoomScaleNormal="100" workbookViewId="0">
      <selection activeCell="H18" sqref="H18"/>
    </sheetView>
  </sheetViews>
  <sheetFormatPr defaultRowHeight="15" x14ac:dyDescent="0.25"/>
  <cols>
    <col min="1" max="1" width="3.85546875" style="12" bestFit="1" customWidth="1"/>
    <col min="2" max="2" width="25" style="12" bestFit="1" customWidth="1"/>
    <col min="3" max="3" width="11.5703125" style="16" bestFit="1" customWidth="1"/>
    <col min="4" max="4" width="12.140625" style="16" bestFit="1" customWidth="1"/>
    <col min="5" max="5" width="9.140625" style="16"/>
    <col min="6" max="6" width="11" bestFit="1" customWidth="1"/>
    <col min="7" max="7" width="11.85546875" style="16" bestFit="1" customWidth="1"/>
    <col min="8" max="9" width="11.5703125" style="16" bestFit="1" customWidth="1"/>
    <col min="10" max="10" width="9.28515625" style="16" bestFit="1" customWidth="1"/>
    <col min="11" max="11" width="13.28515625" bestFit="1" customWidth="1"/>
    <col min="12" max="12" width="10.140625" style="16" bestFit="1" customWidth="1"/>
    <col min="13" max="13" width="16.28515625" style="16" bestFit="1" customWidth="1"/>
    <col min="14" max="14" width="15.85546875" style="16" bestFit="1" customWidth="1"/>
    <col min="15" max="16" width="9.140625" style="16"/>
    <col min="17" max="17" width="13.5703125" style="16" bestFit="1" customWidth="1"/>
    <col min="18" max="18" width="21.140625" style="16" bestFit="1" customWidth="1"/>
    <col min="19" max="19" width="9.140625" style="16" bestFit="1" customWidth="1"/>
    <col min="20" max="20" width="18.42578125" style="16" customWidth="1"/>
    <col min="21" max="21" width="12.28515625" customWidth="1"/>
    <col min="22" max="22" width="11.28515625" style="16" bestFit="1" customWidth="1"/>
    <col min="23" max="23" width="15.42578125" style="16" bestFit="1" customWidth="1"/>
    <col min="24" max="24" width="15.85546875" style="21" bestFit="1" customWidth="1"/>
    <col min="25" max="25" width="9.140625" style="16"/>
    <col min="26" max="26" width="15.85546875" style="16" bestFit="1" customWidth="1"/>
    <col min="27" max="27" width="19.7109375" style="26" bestFit="1" customWidth="1"/>
    <col min="28" max="28" width="21.140625" style="16" bestFit="1" customWidth="1"/>
    <col min="29" max="29" width="10.140625" style="16" bestFit="1" customWidth="1"/>
    <col min="30" max="30" width="9.140625" style="16"/>
    <col min="31" max="31" width="16.42578125" bestFit="1" customWidth="1"/>
    <col min="32" max="32" width="9.140625" style="16"/>
    <col min="33" max="33" width="11.5703125" style="16" customWidth="1"/>
    <col min="34" max="34" width="14.42578125" style="16" customWidth="1"/>
  </cols>
  <sheetData>
    <row r="1" spans="1:34" x14ac:dyDescent="0.25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4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</row>
    <row r="4" spans="1:34" x14ac:dyDescent="0.25">
      <c r="A4" s="29" t="s">
        <v>38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7" spans="1:34" x14ac:dyDescent="0.25">
      <c r="A7" s="30" t="s">
        <v>2</v>
      </c>
      <c r="B7" s="30" t="s">
        <v>3</v>
      </c>
      <c r="C7" s="36" t="s">
        <v>4</v>
      </c>
      <c r="D7" s="31" t="s">
        <v>5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4" t="s">
        <v>20</v>
      </c>
      <c r="U7" s="32" t="s">
        <v>21</v>
      </c>
      <c r="V7" s="37" t="s">
        <v>22</v>
      </c>
      <c r="W7" s="31" t="s">
        <v>23</v>
      </c>
      <c r="X7" s="31"/>
      <c r="Y7" s="31"/>
      <c r="Z7" s="31"/>
      <c r="AA7" s="31"/>
      <c r="AB7" s="31"/>
      <c r="AC7" s="31" t="s">
        <v>30</v>
      </c>
      <c r="AD7" s="31"/>
      <c r="AE7" s="31"/>
      <c r="AF7" s="31"/>
      <c r="AG7" s="34" t="s">
        <v>32</v>
      </c>
      <c r="AH7" s="34" t="s">
        <v>34</v>
      </c>
    </row>
    <row r="8" spans="1:34" x14ac:dyDescent="0.25">
      <c r="A8" s="30"/>
      <c r="B8" s="30"/>
      <c r="C8" s="36"/>
      <c r="D8" s="7" t="s">
        <v>6</v>
      </c>
      <c r="E8" s="7" t="s">
        <v>7</v>
      </c>
      <c r="F8" s="13" t="s">
        <v>8</v>
      </c>
      <c r="G8" s="7" t="s">
        <v>9</v>
      </c>
      <c r="H8" s="7" t="s">
        <v>12</v>
      </c>
      <c r="I8" s="7" t="s">
        <v>10</v>
      </c>
      <c r="J8" s="7" t="s">
        <v>11</v>
      </c>
      <c r="K8" s="13" t="s">
        <v>13</v>
      </c>
      <c r="L8" s="7" t="s">
        <v>14</v>
      </c>
      <c r="M8" s="7" t="s">
        <v>26</v>
      </c>
      <c r="N8" s="7" t="s">
        <v>25</v>
      </c>
      <c r="O8" s="7" t="s">
        <v>15</v>
      </c>
      <c r="P8" s="7" t="s">
        <v>16</v>
      </c>
      <c r="Q8" s="7" t="s">
        <v>17</v>
      </c>
      <c r="R8" s="7" t="s">
        <v>18</v>
      </c>
      <c r="S8" s="7" t="s">
        <v>19</v>
      </c>
      <c r="T8" s="35"/>
      <c r="U8" s="33"/>
      <c r="V8" s="37"/>
      <c r="W8" s="7" t="s">
        <v>24</v>
      </c>
      <c r="X8" s="7" t="s">
        <v>25</v>
      </c>
      <c r="Y8" s="7" t="s">
        <v>27</v>
      </c>
      <c r="Z8" s="7" t="s">
        <v>28</v>
      </c>
      <c r="AA8" s="7" t="s">
        <v>29</v>
      </c>
      <c r="AB8" s="7" t="s">
        <v>18</v>
      </c>
      <c r="AC8" s="7" t="s">
        <v>14</v>
      </c>
      <c r="AD8" s="7" t="s">
        <v>16</v>
      </c>
      <c r="AE8" s="13" t="s">
        <v>31</v>
      </c>
      <c r="AF8" s="7" t="s">
        <v>19</v>
      </c>
      <c r="AG8" s="35"/>
      <c r="AH8" s="35"/>
    </row>
    <row r="9" spans="1:34" x14ac:dyDescent="0.25">
      <c r="A9" s="11">
        <v>1</v>
      </c>
      <c r="B9" s="11" t="s">
        <v>45</v>
      </c>
      <c r="C9" s="14">
        <v>5945764</v>
      </c>
      <c r="D9" s="15">
        <v>450000</v>
      </c>
      <c r="E9" s="15">
        <v>1000000</v>
      </c>
      <c r="F9" s="13"/>
      <c r="G9" s="15">
        <v>575000</v>
      </c>
      <c r="H9" s="15">
        <v>700000</v>
      </c>
      <c r="I9" s="15">
        <v>600000</v>
      </c>
      <c r="J9" s="15">
        <v>780000</v>
      </c>
      <c r="K9" s="13"/>
      <c r="L9" s="15">
        <v>506000</v>
      </c>
      <c r="M9" s="15">
        <v>49944</v>
      </c>
      <c r="N9" s="15">
        <v>224924</v>
      </c>
      <c r="O9" s="15"/>
      <c r="P9" s="15">
        <v>695000</v>
      </c>
      <c r="Q9" s="15"/>
      <c r="R9" s="15">
        <v>1537328</v>
      </c>
      <c r="S9" s="15">
        <v>2410000</v>
      </c>
      <c r="T9" s="14">
        <v>15473960</v>
      </c>
      <c r="U9" s="11"/>
      <c r="V9" s="27">
        <v>15473960</v>
      </c>
      <c r="W9" s="15">
        <v>49944</v>
      </c>
      <c r="X9" s="18">
        <v>224924</v>
      </c>
      <c r="Y9" s="15">
        <v>118915</v>
      </c>
      <c r="Z9" s="7">
        <v>59458</v>
      </c>
      <c r="AA9" s="7">
        <v>59458</v>
      </c>
      <c r="AB9" s="15">
        <v>1537328</v>
      </c>
      <c r="AC9" s="15">
        <v>506000</v>
      </c>
      <c r="AD9" s="15">
        <v>695000</v>
      </c>
      <c r="AE9" s="13"/>
      <c r="AF9" s="15">
        <v>2410000</v>
      </c>
      <c r="AG9" s="14"/>
      <c r="AH9" s="14">
        <v>9816160</v>
      </c>
    </row>
    <row r="10" spans="1:34" x14ac:dyDescent="0.25">
      <c r="A10" s="11">
        <v>2</v>
      </c>
      <c r="B10" s="11" t="s">
        <v>46</v>
      </c>
      <c r="C10" s="14">
        <v>3668013</v>
      </c>
      <c r="D10" s="15">
        <v>155000</v>
      </c>
      <c r="E10" s="15"/>
      <c r="F10" s="13"/>
      <c r="G10" s="15">
        <v>355000</v>
      </c>
      <c r="H10" s="15"/>
      <c r="I10" s="15">
        <v>414000</v>
      </c>
      <c r="J10" s="15">
        <v>372000</v>
      </c>
      <c r="K10" s="13"/>
      <c r="L10" s="15">
        <v>529000</v>
      </c>
      <c r="M10" s="15">
        <v>30811</v>
      </c>
      <c r="N10" s="15">
        <v>120000</v>
      </c>
      <c r="O10" s="15">
        <v>169620</v>
      </c>
      <c r="P10" s="15">
        <v>762000</v>
      </c>
      <c r="Q10" s="15"/>
      <c r="R10" s="15">
        <v>908906</v>
      </c>
      <c r="S10" s="15">
        <v>332000</v>
      </c>
      <c r="T10" s="14">
        <v>7816350</v>
      </c>
      <c r="U10" s="11"/>
      <c r="V10" s="27">
        <v>7816350</v>
      </c>
      <c r="W10" s="15">
        <v>30811</v>
      </c>
      <c r="X10" s="18">
        <v>120000</v>
      </c>
      <c r="Y10" s="15">
        <v>73360</v>
      </c>
      <c r="Z10" s="7">
        <v>36680</v>
      </c>
      <c r="AA10" s="7">
        <v>36680</v>
      </c>
      <c r="AB10" s="15">
        <v>908906</v>
      </c>
      <c r="AC10" s="15">
        <v>529000</v>
      </c>
      <c r="AD10" s="15">
        <v>762000</v>
      </c>
      <c r="AE10" s="13"/>
      <c r="AF10" s="15">
        <v>332000</v>
      </c>
      <c r="AG10" s="14">
        <v>500000</v>
      </c>
      <c r="AH10" s="14">
        <v>4493593</v>
      </c>
    </row>
    <row r="11" spans="1:34" x14ac:dyDescent="0.25">
      <c r="A11" s="11">
        <v>3</v>
      </c>
      <c r="B11" s="11" t="s">
        <v>47</v>
      </c>
      <c r="C11" s="14">
        <v>3614793</v>
      </c>
      <c r="D11" s="15">
        <v>85000</v>
      </c>
      <c r="E11" s="15"/>
      <c r="F11" s="13"/>
      <c r="G11" s="15">
        <v>235000</v>
      </c>
      <c r="H11" s="15"/>
      <c r="I11" s="15">
        <v>414000</v>
      </c>
      <c r="J11" s="15">
        <v>252000</v>
      </c>
      <c r="K11" s="13"/>
      <c r="L11" s="15">
        <v>494500</v>
      </c>
      <c r="M11" s="15">
        <v>30364</v>
      </c>
      <c r="N11" s="15">
        <v>108200</v>
      </c>
      <c r="O11" s="15"/>
      <c r="P11" s="15"/>
      <c r="Q11" s="15">
        <v>300000</v>
      </c>
      <c r="R11" s="15">
        <v>608856</v>
      </c>
      <c r="S11" s="15">
        <v>379000</v>
      </c>
      <c r="T11" s="14">
        <v>6521713</v>
      </c>
      <c r="U11" s="11"/>
      <c r="V11" s="27">
        <v>6521713</v>
      </c>
      <c r="W11" s="15">
        <v>30364</v>
      </c>
      <c r="X11" s="18">
        <v>108200</v>
      </c>
      <c r="Y11" s="15">
        <v>72296</v>
      </c>
      <c r="Z11" s="7">
        <v>36148</v>
      </c>
      <c r="AA11" s="7">
        <v>36148</v>
      </c>
      <c r="AB11" s="15">
        <v>608856</v>
      </c>
      <c r="AC11" s="15">
        <v>494500</v>
      </c>
      <c r="AD11" s="15"/>
      <c r="AE11" s="13"/>
      <c r="AF11" s="15">
        <v>379000</v>
      </c>
      <c r="AG11" s="14">
        <v>700000</v>
      </c>
      <c r="AH11" s="14">
        <v>4065299</v>
      </c>
    </row>
    <row r="12" spans="1:34" x14ac:dyDescent="0.25">
      <c r="A12" s="11">
        <v>4</v>
      </c>
      <c r="B12" s="11" t="s">
        <v>48</v>
      </c>
      <c r="C12" s="14">
        <v>3080616</v>
      </c>
      <c r="D12" s="15">
        <v>85000</v>
      </c>
      <c r="E12" s="15"/>
      <c r="F12" s="13"/>
      <c r="G12" s="15">
        <v>235000</v>
      </c>
      <c r="H12" s="15"/>
      <c r="I12" s="15">
        <v>345000</v>
      </c>
      <c r="J12" s="15">
        <v>252000</v>
      </c>
      <c r="K12" s="13"/>
      <c r="L12" s="15">
        <v>529000</v>
      </c>
      <c r="M12" s="15">
        <v>25877</v>
      </c>
      <c r="N12" s="15">
        <v>101153</v>
      </c>
      <c r="O12" s="15"/>
      <c r="P12" s="15"/>
      <c r="Q12" s="15"/>
      <c r="R12" s="15">
        <v>608856</v>
      </c>
      <c r="S12" s="15">
        <v>310000</v>
      </c>
      <c r="T12" s="14">
        <v>5572502</v>
      </c>
      <c r="U12" s="11"/>
      <c r="V12" s="27">
        <v>5572502</v>
      </c>
      <c r="W12" s="15">
        <v>25877</v>
      </c>
      <c r="X12" s="18">
        <v>101153</v>
      </c>
      <c r="Y12" s="15">
        <v>61612</v>
      </c>
      <c r="Z12" s="7">
        <v>30806</v>
      </c>
      <c r="AA12" s="7">
        <v>30806</v>
      </c>
      <c r="AB12" s="15">
        <v>608856</v>
      </c>
      <c r="AC12" s="15">
        <v>529000</v>
      </c>
      <c r="AD12" s="15"/>
      <c r="AE12" s="13"/>
      <c r="AF12" s="15">
        <v>310000</v>
      </c>
      <c r="AG12" s="14">
        <v>1000000</v>
      </c>
      <c r="AH12" s="14">
        <v>2879909</v>
      </c>
    </row>
    <row r="13" spans="1:34" x14ac:dyDescent="0.25">
      <c r="A13" s="11">
        <v>5</v>
      </c>
      <c r="B13" s="11" t="s">
        <v>49</v>
      </c>
      <c r="C13" s="14">
        <v>3360698</v>
      </c>
      <c r="D13" s="15">
        <v>155000</v>
      </c>
      <c r="E13" s="15"/>
      <c r="F13" s="13"/>
      <c r="G13" s="15"/>
      <c r="H13" s="15"/>
      <c r="I13" s="15">
        <v>345000</v>
      </c>
      <c r="J13" s="15">
        <v>372000</v>
      </c>
      <c r="K13" s="13"/>
      <c r="L13" s="15">
        <v>379500</v>
      </c>
      <c r="M13" s="15">
        <v>28230</v>
      </c>
      <c r="N13" s="15">
        <v>101153</v>
      </c>
      <c r="O13" s="15"/>
      <c r="P13" s="15"/>
      <c r="Q13" s="15"/>
      <c r="R13" s="15">
        <v>908906</v>
      </c>
      <c r="S13" s="15">
        <v>354000</v>
      </c>
      <c r="T13" s="14">
        <v>6004487</v>
      </c>
      <c r="U13" s="11"/>
      <c r="V13" s="27">
        <v>6004487</v>
      </c>
      <c r="W13" s="15">
        <v>28230</v>
      </c>
      <c r="X13" s="18">
        <v>101153</v>
      </c>
      <c r="Y13" s="15">
        <v>67214</v>
      </c>
      <c r="Z13" s="7">
        <v>33607</v>
      </c>
      <c r="AA13" s="7">
        <v>33607</v>
      </c>
      <c r="AB13" s="15">
        <v>908906</v>
      </c>
      <c r="AC13" s="15">
        <v>379500</v>
      </c>
      <c r="AD13" s="15"/>
      <c r="AE13" s="13"/>
      <c r="AF13" s="15">
        <v>354000</v>
      </c>
      <c r="AG13" s="14">
        <v>700000</v>
      </c>
      <c r="AH13" s="14">
        <v>3381300</v>
      </c>
    </row>
    <row r="14" spans="1:34" x14ac:dyDescent="0.25">
      <c r="A14" s="11">
        <v>6</v>
      </c>
      <c r="B14" s="11" t="s">
        <v>50</v>
      </c>
      <c r="C14" s="14">
        <v>3459985</v>
      </c>
      <c r="D14" s="15"/>
      <c r="E14" s="15"/>
      <c r="F14" s="13"/>
      <c r="G14" s="15">
        <v>100000</v>
      </c>
      <c r="H14" s="15"/>
      <c r="I14" s="15">
        <v>345000</v>
      </c>
      <c r="J14" s="15">
        <v>120000</v>
      </c>
      <c r="K14" s="13"/>
      <c r="L14" s="15">
        <v>517500</v>
      </c>
      <c r="M14" s="15">
        <v>29064</v>
      </c>
      <c r="N14" s="15">
        <v>101153</v>
      </c>
      <c r="O14" s="15"/>
      <c r="P14" s="15">
        <v>913000</v>
      </c>
      <c r="Q14" s="15"/>
      <c r="R14" s="15">
        <v>326745</v>
      </c>
      <c r="S14" s="15">
        <v>404000</v>
      </c>
      <c r="T14" s="14">
        <v>6316447</v>
      </c>
      <c r="U14" s="11"/>
      <c r="V14" s="27">
        <v>6316447</v>
      </c>
      <c r="W14" s="15">
        <v>29064</v>
      </c>
      <c r="X14" s="18">
        <v>101153</v>
      </c>
      <c r="Y14" s="15">
        <v>69200</v>
      </c>
      <c r="Z14" s="7">
        <v>34600</v>
      </c>
      <c r="AA14" s="7">
        <v>34600</v>
      </c>
      <c r="AB14" s="15">
        <v>326745</v>
      </c>
      <c r="AC14" s="15">
        <v>517500</v>
      </c>
      <c r="AD14" s="15">
        <v>913000</v>
      </c>
      <c r="AE14" s="13"/>
      <c r="AF14" s="15">
        <v>404000</v>
      </c>
      <c r="AG14" s="14"/>
      <c r="AH14" s="14">
        <v>3895896</v>
      </c>
    </row>
    <row r="15" spans="1:34" s="9" customFormat="1" x14ac:dyDescent="0.25">
      <c r="A15" s="11">
        <v>7</v>
      </c>
      <c r="B15" s="7" t="s">
        <v>51</v>
      </c>
      <c r="C15" s="15">
        <v>3562390</v>
      </c>
      <c r="D15" s="15"/>
      <c r="E15" s="15"/>
      <c r="F15" s="6"/>
      <c r="G15" s="15"/>
      <c r="H15" s="15"/>
      <c r="I15" s="15">
        <v>414000</v>
      </c>
      <c r="J15" s="15">
        <v>120000</v>
      </c>
      <c r="K15" s="6"/>
      <c r="L15" s="15">
        <v>483000</v>
      </c>
      <c r="M15" s="19">
        <v>29924</v>
      </c>
      <c r="N15" s="15">
        <v>303459</v>
      </c>
      <c r="O15" s="15"/>
      <c r="P15" s="15">
        <v>190000</v>
      </c>
      <c r="Q15" s="15"/>
      <c r="R15" s="15">
        <v>199731</v>
      </c>
      <c r="S15" s="15">
        <v>357000</v>
      </c>
      <c r="T15" s="15">
        <v>5659504</v>
      </c>
      <c r="U15" s="6"/>
      <c r="V15" s="15">
        <v>5659504</v>
      </c>
      <c r="W15" s="15">
        <v>29924</v>
      </c>
      <c r="X15" s="18">
        <v>303459</v>
      </c>
      <c r="Y15" s="15">
        <v>71248</v>
      </c>
      <c r="Z15" s="7">
        <v>35624</v>
      </c>
      <c r="AA15" s="7">
        <v>35624</v>
      </c>
      <c r="AB15" s="15">
        <v>199731</v>
      </c>
      <c r="AC15" s="15">
        <v>483000</v>
      </c>
      <c r="AD15" s="15">
        <v>190000</v>
      </c>
      <c r="AE15" s="6"/>
      <c r="AF15" s="15">
        <v>357000</v>
      </c>
      <c r="AG15" s="15"/>
      <c r="AH15" s="15">
        <v>3964230</v>
      </c>
    </row>
    <row r="16" spans="1:34" x14ac:dyDescent="0.25">
      <c r="A16" s="13"/>
      <c r="B16" s="13" t="s">
        <v>33</v>
      </c>
      <c r="C16" s="28">
        <f>SUM(C9:C15)</f>
        <v>26692259</v>
      </c>
      <c r="D16" s="15">
        <f>SUM(D9:D15)</f>
        <v>930000</v>
      </c>
      <c r="E16" s="15">
        <f>SUM(E9:E15)</f>
        <v>1000000</v>
      </c>
      <c r="F16" s="3"/>
      <c r="G16" s="15">
        <f>SUM(G9:G15)</f>
        <v>1500000</v>
      </c>
      <c r="H16" s="15">
        <f>SUM(H9:H15)</f>
        <v>700000</v>
      </c>
      <c r="I16" s="15">
        <f>SUM(I9:I15)</f>
        <v>2877000</v>
      </c>
      <c r="J16" s="15">
        <f>SUM(J9:J15)</f>
        <v>2268000</v>
      </c>
      <c r="K16" s="3"/>
      <c r="L16" s="15">
        <f t="shared" ref="L16:T16" si="0">SUM(L9:L15)</f>
        <v>3438500</v>
      </c>
      <c r="M16" s="19">
        <f t="shared" si="0"/>
        <v>224214</v>
      </c>
      <c r="N16" s="15">
        <f t="shared" si="0"/>
        <v>1060042</v>
      </c>
      <c r="O16" s="15">
        <f t="shared" si="0"/>
        <v>169620</v>
      </c>
      <c r="P16" s="15">
        <f t="shared" si="0"/>
        <v>2560000</v>
      </c>
      <c r="Q16" s="15">
        <f t="shared" si="0"/>
        <v>300000</v>
      </c>
      <c r="R16" s="15">
        <f t="shared" si="0"/>
        <v>5099328</v>
      </c>
      <c r="S16" s="15">
        <f t="shared" si="0"/>
        <v>4546000</v>
      </c>
      <c r="T16" s="28">
        <f t="shared" si="0"/>
        <v>53364963</v>
      </c>
      <c r="U16" s="6"/>
      <c r="V16" s="28">
        <f t="shared" ref="V16" si="1">SUM(V9:V15)</f>
        <v>53364963</v>
      </c>
      <c r="W16" s="15">
        <f>SUM(W9:W15)</f>
        <v>224214</v>
      </c>
      <c r="X16" s="18">
        <f>SUM(X9:X15)</f>
        <v>1060042</v>
      </c>
      <c r="Y16" s="15">
        <f t="shared" ref="Y16:AD16" si="2">SUM(Y9:Y15)</f>
        <v>533845</v>
      </c>
      <c r="Z16" s="7">
        <f t="shared" ref="Z16" si="3">SUM(Z9:Z15)</f>
        <v>266923</v>
      </c>
      <c r="AA16" s="7">
        <f t="shared" si="2"/>
        <v>266923</v>
      </c>
      <c r="AB16" s="15">
        <f t="shared" si="2"/>
        <v>5099328</v>
      </c>
      <c r="AC16" s="15">
        <f t="shared" si="2"/>
        <v>3438500</v>
      </c>
      <c r="AD16" s="15">
        <f t="shared" si="2"/>
        <v>2560000</v>
      </c>
      <c r="AE16" s="6"/>
      <c r="AF16" s="15">
        <f>SUM(AF9:AF15)</f>
        <v>4546000</v>
      </c>
      <c r="AG16" s="15">
        <f>SUM(AG9:AG15)</f>
        <v>2900000</v>
      </c>
      <c r="AH16" s="28">
        <f>SUM(AH9:AH15)</f>
        <v>32496387</v>
      </c>
    </row>
    <row r="17" spans="13:13" x14ac:dyDescent="0.25">
      <c r="M17" s="20"/>
    </row>
  </sheetData>
  <mergeCells count="15">
    <mergeCell ref="AC7:AF7"/>
    <mergeCell ref="AG7:AG8"/>
    <mergeCell ref="A1:AH1"/>
    <mergeCell ref="A2:AH2"/>
    <mergeCell ref="A3:AH3"/>
    <mergeCell ref="A4:AH4"/>
    <mergeCell ref="A7:A8"/>
    <mergeCell ref="B7:B8"/>
    <mergeCell ref="C7:C8"/>
    <mergeCell ref="D7:S7"/>
    <mergeCell ref="T7:T8"/>
    <mergeCell ref="AH7:AH8"/>
    <mergeCell ref="U7:U8"/>
    <mergeCell ref="V7:V8"/>
    <mergeCell ref="W7:AB7"/>
  </mergeCells>
  <pageMargins left="0.11811023622047245" right="0.35433070866141736" top="0.74803149606299213" bottom="0.74803149606299213" header="0.31496062992125984" footer="0.31496062992125984"/>
  <pageSetup paperSize="5" scale="35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Normal="100" workbookViewId="0">
      <selection activeCell="W17" sqref="W17"/>
    </sheetView>
  </sheetViews>
  <sheetFormatPr defaultRowHeight="15" x14ac:dyDescent="0.25"/>
  <cols>
    <col min="1" max="1" width="3.85546875" style="24" bestFit="1" customWidth="1"/>
    <col min="2" max="2" width="17.42578125" style="24" bestFit="1" customWidth="1"/>
    <col min="3" max="3" width="11.5703125" style="17" bestFit="1" customWidth="1"/>
    <col min="4" max="4" width="12.140625" bestFit="1" customWidth="1"/>
    <col min="6" max="6" width="11" bestFit="1" customWidth="1"/>
    <col min="7" max="7" width="11.85546875" bestFit="1" customWidth="1"/>
    <col min="8" max="9" width="11.5703125" bestFit="1" customWidth="1"/>
    <col min="10" max="10" width="9.28515625" bestFit="1" customWidth="1"/>
    <col min="11" max="11" width="13.28515625" bestFit="1" customWidth="1"/>
    <col min="12" max="12" width="10.140625" bestFit="1" customWidth="1"/>
    <col min="13" max="13" width="16.28515625" bestFit="1" customWidth="1"/>
    <col min="14" max="14" width="15.85546875" bestFit="1" customWidth="1"/>
    <col min="17" max="17" width="13.5703125" bestFit="1" customWidth="1"/>
    <col min="18" max="18" width="21.140625" bestFit="1" customWidth="1"/>
    <col min="19" max="19" width="9.140625" bestFit="1" customWidth="1"/>
    <col min="20" max="20" width="17.7109375" customWidth="1"/>
    <col min="21" max="21" width="12.28515625" customWidth="1"/>
    <col min="22" max="22" width="11.28515625" style="17" bestFit="1" customWidth="1"/>
    <col min="23" max="23" width="15.42578125" bestFit="1" customWidth="1"/>
    <col min="24" max="24" width="15.85546875" bestFit="1" customWidth="1"/>
    <col min="26" max="26" width="15.85546875" bestFit="1" customWidth="1"/>
    <col min="27" max="27" width="19.7109375" bestFit="1" customWidth="1"/>
    <col min="28" max="28" width="21.140625" bestFit="1" customWidth="1"/>
    <col min="29" max="29" width="10.140625" bestFit="1" customWidth="1"/>
    <col min="31" max="31" width="16.42578125" bestFit="1" customWidth="1"/>
    <col min="33" max="33" width="15.140625" customWidth="1"/>
    <col min="34" max="34" width="15.28515625" customWidth="1"/>
  </cols>
  <sheetData>
    <row r="1" spans="1:34" x14ac:dyDescent="0.25">
      <c r="A1" s="29" t="s">
        <v>52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4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</row>
    <row r="4" spans="1:34" x14ac:dyDescent="0.25">
      <c r="A4" s="29" t="s">
        <v>38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7" spans="1:34" x14ac:dyDescent="0.25">
      <c r="A7" s="30" t="s">
        <v>2</v>
      </c>
      <c r="B7" s="30" t="s">
        <v>3</v>
      </c>
      <c r="C7" s="30" t="s">
        <v>4</v>
      </c>
      <c r="D7" s="31" t="s">
        <v>5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2" t="s">
        <v>20</v>
      </c>
      <c r="U7" s="32" t="s">
        <v>21</v>
      </c>
      <c r="V7" s="30" t="s">
        <v>22</v>
      </c>
      <c r="W7" s="31" t="s">
        <v>23</v>
      </c>
      <c r="X7" s="31"/>
      <c r="Y7" s="31"/>
      <c r="Z7" s="31"/>
      <c r="AA7" s="31"/>
      <c r="AB7" s="31"/>
      <c r="AC7" s="31" t="s">
        <v>30</v>
      </c>
      <c r="AD7" s="31"/>
      <c r="AE7" s="31"/>
      <c r="AF7" s="31"/>
      <c r="AG7" s="32" t="s">
        <v>32</v>
      </c>
      <c r="AH7" s="32" t="s">
        <v>34</v>
      </c>
    </row>
    <row r="8" spans="1:34" x14ac:dyDescent="0.25">
      <c r="A8" s="30"/>
      <c r="B8" s="30"/>
      <c r="C8" s="30"/>
      <c r="D8" s="22" t="s">
        <v>6</v>
      </c>
      <c r="E8" s="22" t="s">
        <v>7</v>
      </c>
      <c r="F8" s="22" t="s">
        <v>8</v>
      </c>
      <c r="G8" s="22" t="s">
        <v>9</v>
      </c>
      <c r="H8" s="22" t="s">
        <v>12</v>
      </c>
      <c r="I8" s="22" t="s">
        <v>10</v>
      </c>
      <c r="J8" s="22" t="s">
        <v>11</v>
      </c>
      <c r="K8" s="22" t="s">
        <v>13</v>
      </c>
      <c r="L8" s="22" t="s">
        <v>14</v>
      </c>
      <c r="M8" s="22" t="s">
        <v>26</v>
      </c>
      <c r="N8" s="22" t="s">
        <v>25</v>
      </c>
      <c r="O8" s="22" t="s">
        <v>15</v>
      </c>
      <c r="P8" s="22" t="s">
        <v>16</v>
      </c>
      <c r="Q8" s="22" t="s">
        <v>17</v>
      </c>
      <c r="R8" s="22" t="s">
        <v>18</v>
      </c>
      <c r="S8" s="22" t="s">
        <v>19</v>
      </c>
      <c r="T8" s="33"/>
      <c r="U8" s="33"/>
      <c r="V8" s="30"/>
      <c r="W8" s="22" t="s">
        <v>24</v>
      </c>
      <c r="X8" s="22" t="s">
        <v>25</v>
      </c>
      <c r="Y8" s="22" t="s">
        <v>27</v>
      </c>
      <c r="Z8" s="22" t="s">
        <v>28</v>
      </c>
      <c r="AA8" s="22" t="s">
        <v>29</v>
      </c>
      <c r="AB8" s="22" t="s">
        <v>18</v>
      </c>
      <c r="AC8" s="22" t="s">
        <v>14</v>
      </c>
      <c r="AD8" s="22" t="s">
        <v>16</v>
      </c>
      <c r="AE8" s="22" t="s">
        <v>31</v>
      </c>
      <c r="AF8" s="22" t="s">
        <v>19</v>
      </c>
      <c r="AG8" s="33"/>
      <c r="AH8" s="33"/>
    </row>
    <row r="9" spans="1:34" s="9" customFormat="1" x14ac:dyDescent="0.25">
      <c r="A9" s="7">
        <v>1</v>
      </c>
      <c r="B9" s="7" t="s">
        <v>53</v>
      </c>
      <c r="C9" s="15">
        <v>3159000</v>
      </c>
      <c r="D9" s="6"/>
      <c r="E9" s="6"/>
      <c r="F9" s="6"/>
      <c r="G9" s="6"/>
      <c r="H9" s="6"/>
      <c r="I9" s="6"/>
      <c r="J9" s="6"/>
      <c r="K9" s="6"/>
      <c r="L9" s="6">
        <v>529000</v>
      </c>
      <c r="M9" s="8">
        <v>31002</v>
      </c>
      <c r="N9" s="6">
        <v>150200</v>
      </c>
      <c r="O9" s="6"/>
      <c r="P9" s="6">
        <v>190000</v>
      </c>
      <c r="Q9" s="6"/>
      <c r="R9" s="6">
        <v>758881</v>
      </c>
      <c r="S9" s="6">
        <v>332000</v>
      </c>
      <c r="T9" s="6">
        <v>5150083</v>
      </c>
      <c r="U9" s="6"/>
      <c r="V9" s="15">
        <v>5150083</v>
      </c>
      <c r="W9" s="6">
        <v>31002</v>
      </c>
      <c r="X9" s="6">
        <v>150200</v>
      </c>
      <c r="Y9" s="6">
        <v>73813</v>
      </c>
      <c r="Z9" s="6">
        <v>36907</v>
      </c>
      <c r="AA9" s="6">
        <v>36907</v>
      </c>
      <c r="AB9" s="6">
        <v>758881</v>
      </c>
      <c r="AC9" s="6">
        <v>529000</v>
      </c>
      <c r="AD9" s="6">
        <v>190000</v>
      </c>
      <c r="AE9" s="6"/>
      <c r="AF9" s="6">
        <v>332000</v>
      </c>
      <c r="AG9" s="10"/>
      <c r="AH9" s="6">
        <v>3010730</v>
      </c>
    </row>
    <row r="10" spans="1:34" x14ac:dyDescent="0.25">
      <c r="A10" s="22"/>
      <c r="B10" s="22" t="s">
        <v>33</v>
      </c>
      <c r="C10" s="15">
        <f>SUM(C9:C9)</f>
        <v>3159000</v>
      </c>
      <c r="D10" s="3"/>
      <c r="E10" s="3"/>
      <c r="F10" s="3"/>
      <c r="G10" s="3"/>
      <c r="H10" s="3"/>
      <c r="I10" s="3"/>
      <c r="J10" s="3"/>
      <c r="K10" s="3"/>
      <c r="L10" s="6">
        <f>SUM(L9)</f>
        <v>529000</v>
      </c>
      <c r="M10" s="4">
        <f>SUM(M9)</f>
        <v>31002</v>
      </c>
      <c r="N10" s="6">
        <f>SUM(N9)</f>
        <v>150200</v>
      </c>
      <c r="O10" s="3"/>
      <c r="P10" s="6">
        <f>SUM(P9)</f>
        <v>190000</v>
      </c>
      <c r="Q10" s="3"/>
      <c r="R10" s="6">
        <f>SUM(R9)</f>
        <v>758881</v>
      </c>
      <c r="S10" s="6">
        <f>SUM(S9)</f>
        <v>332000</v>
      </c>
      <c r="T10" s="6">
        <f>SUM(T9:T9)</f>
        <v>5150083</v>
      </c>
      <c r="U10" s="3"/>
      <c r="V10" s="15">
        <f>SUM(V9:V9)</f>
        <v>5150083</v>
      </c>
      <c r="W10" s="6">
        <f>SUM(W9)</f>
        <v>31002</v>
      </c>
      <c r="X10" s="6">
        <f>SUM(X9)</f>
        <v>150200</v>
      </c>
      <c r="Y10" s="6">
        <f t="shared" ref="Y10:AD10" si="0">SUM(Y9)</f>
        <v>73813</v>
      </c>
      <c r="Z10" s="6">
        <f t="shared" si="0"/>
        <v>36907</v>
      </c>
      <c r="AA10" s="6">
        <f t="shared" si="0"/>
        <v>36907</v>
      </c>
      <c r="AB10" s="6">
        <f t="shared" si="0"/>
        <v>758881</v>
      </c>
      <c r="AC10" s="6">
        <f t="shared" si="0"/>
        <v>529000</v>
      </c>
      <c r="AD10" s="6">
        <f t="shared" si="0"/>
        <v>190000</v>
      </c>
      <c r="AE10" s="3"/>
      <c r="AF10" s="6">
        <f>SUM(AF9)</f>
        <v>332000</v>
      </c>
      <c r="AG10" s="3"/>
      <c r="AH10" s="6">
        <f>SUM(AH9:AH9)</f>
        <v>3010730</v>
      </c>
    </row>
    <row r="11" spans="1:34" x14ac:dyDescent="0.25">
      <c r="M11" s="1"/>
    </row>
  </sheetData>
  <mergeCells count="15">
    <mergeCell ref="A1:AH1"/>
    <mergeCell ref="A2:AH2"/>
    <mergeCell ref="A3:AH3"/>
    <mergeCell ref="A4:AH4"/>
    <mergeCell ref="A7:A8"/>
    <mergeCell ref="B7:B8"/>
    <mergeCell ref="C7:C8"/>
    <mergeCell ref="D7:S7"/>
    <mergeCell ref="T7:T8"/>
    <mergeCell ref="U7:U8"/>
    <mergeCell ref="AH7:AH8"/>
    <mergeCell ref="V7:V8"/>
    <mergeCell ref="W7:AB7"/>
    <mergeCell ref="AC7:AF7"/>
    <mergeCell ref="AG7:AG8"/>
  </mergeCells>
  <pageMargins left="0.7" right="0.7" top="0.75" bottom="0.75" header="0.3" footer="0.3"/>
  <pageSetup paperSize="5" scale="35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W1" zoomScaleNormal="100" workbookViewId="0">
      <selection activeCell="AI9" sqref="AI9"/>
    </sheetView>
  </sheetViews>
  <sheetFormatPr defaultRowHeight="15" x14ac:dyDescent="0.25"/>
  <cols>
    <col min="1" max="1" width="3.85546875" style="24" bestFit="1" customWidth="1"/>
    <col min="2" max="2" width="25" style="24" bestFit="1" customWidth="1"/>
    <col min="3" max="3" width="11.5703125" style="16" bestFit="1" customWidth="1"/>
    <col min="4" max="4" width="12.140625" style="16" bestFit="1" customWidth="1"/>
    <col min="5" max="5" width="9.140625" style="16"/>
    <col min="6" max="6" width="11" bestFit="1" customWidth="1"/>
    <col min="7" max="7" width="11.85546875" style="16" bestFit="1" customWidth="1"/>
    <col min="8" max="9" width="11.5703125" style="16" bestFit="1" customWidth="1"/>
    <col min="10" max="10" width="9.28515625" style="16" bestFit="1" customWidth="1"/>
    <col min="11" max="11" width="13.28515625" bestFit="1" customWidth="1"/>
    <col min="12" max="12" width="10.140625" style="16" bestFit="1" customWidth="1"/>
    <col min="13" max="13" width="16.28515625" style="16" bestFit="1" customWidth="1"/>
    <col min="14" max="14" width="15.85546875" style="16" bestFit="1" customWidth="1"/>
    <col min="15" max="16" width="9.140625" style="16"/>
    <col min="17" max="17" width="13.5703125" style="16" bestFit="1" customWidth="1"/>
    <col min="18" max="18" width="21.140625" style="16" bestFit="1" customWidth="1"/>
    <col min="19" max="19" width="9.140625" style="16" bestFit="1" customWidth="1"/>
    <col min="20" max="20" width="16.42578125" style="16" customWidth="1"/>
    <col min="21" max="21" width="12.42578125" customWidth="1"/>
    <col min="22" max="22" width="11.28515625" style="16" bestFit="1" customWidth="1"/>
    <col min="23" max="23" width="15.42578125" style="16" bestFit="1" customWidth="1"/>
    <col min="24" max="24" width="15.85546875" style="21" bestFit="1" customWidth="1"/>
    <col min="25" max="25" width="9.140625" style="16"/>
    <col min="26" max="26" width="15.85546875" style="16" bestFit="1" customWidth="1"/>
    <col min="27" max="27" width="19.7109375" style="26" bestFit="1" customWidth="1"/>
    <col min="28" max="28" width="21.140625" style="16" bestFit="1" customWidth="1"/>
    <col min="29" max="29" width="10.140625" style="16" bestFit="1" customWidth="1"/>
    <col min="30" max="30" width="9.140625" style="16"/>
    <col min="31" max="31" width="16.42578125" bestFit="1" customWidth="1"/>
    <col min="32" max="32" width="9.140625" style="16"/>
    <col min="33" max="33" width="17" style="16" customWidth="1"/>
    <col min="34" max="34" width="13.140625" style="16" customWidth="1"/>
  </cols>
  <sheetData>
    <row r="1" spans="1:34" x14ac:dyDescent="0.25">
      <c r="A1" s="29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4" x14ac:dyDescent="0.25">
      <c r="A2" s="29" t="s">
        <v>55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</row>
    <row r="4" spans="1:34" x14ac:dyDescent="0.25">
      <c r="A4" s="29" t="s">
        <v>38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7" spans="1:34" x14ac:dyDescent="0.25">
      <c r="A7" s="30" t="s">
        <v>2</v>
      </c>
      <c r="B7" s="30" t="s">
        <v>3</v>
      </c>
      <c r="C7" s="36" t="s">
        <v>4</v>
      </c>
      <c r="D7" s="31" t="s">
        <v>5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4" t="s">
        <v>20</v>
      </c>
      <c r="U7" s="32" t="s">
        <v>21</v>
      </c>
      <c r="V7" s="37" t="s">
        <v>22</v>
      </c>
      <c r="W7" s="31" t="s">
        <v>23</v>
      </c>
      <c r="X7" s="31"/>
      <c r="Y7" s="31"/>
      <c r="Z7" s="31"/>
      <c r="AA7" s="31"/>
      <c r="AB7" s="31"/>
      <c r="AC7" s="31" t="s">
        <v>30</v>
      </c>
      <c r="AD7" s="31"/>
      <c r="AE7" s="31"/>
      <c r="AF7" s="31"/>
      <c r="AG7" s="34" t="s">
        <v>32</v>
      </c>
      <c r="AH7" s="34" t="s">
        <v>34</v>
      </c>
    </row>
    <row r="8" spans="1:34" x14ac:dyDescent="0.25">
      <c r="A8" s="30"/>
      <c r="B8" s="30"/>
      <c r="C8" s="36"/>
      <c r="D8" s="7" t="s">
        <v>6</v>
      </c>
      <c r="E8" s="7" t="s">
        <v>7</v>
      </c>
      <c r="F8" s="22" t="s">
        <v>8</v>
      </c>
      <c r="G8" s="7" t="s">
        <v>9</v>
      </c>
      <c r="H8" s="7" t="s">
        <v>12</v>
      </c>
      <c r="I8" s="7" t="s">
        <v>10</v>
      </c>
      <c r="J8" s="7" t="s">
        <v>11</v>
      </c>
      <c r="K8" s="22" t="s">
        <v>13</v>
      </c>
      <c r="L8" s="7" t="s">
        <v>14</v>
      </c>
      <c r="M8" s="7" t="s">
        <v>26</v>
      </c>
      <c r="N8" s="7" t="s">
        <v>25</v>
      </c>
      <c r="O8" s="7" t="s">
        <v>15</v>
      </c>
      <c r="P8" s="7" t="s">
        <v>16</v>
      </c>
      <c r="Q8" s="7" t="s">
        <v>17</v>
      </c>
      <c r="R8" s="7" t="s">
        <v>18</v>
      </c>
      <c r="S8" s="7" t="s">
        <v>19</v>
      </c>
      <c r="T8" s="35"/>
      <c r="U8" s="33"/>
      <c r="V8" s="37"/>
      <c r="W8" s="7" t="s">
        <v>24</v>
      </c>
      <c r="X8" s="7" t="s">
        <v>25</v>
      </c>
      <c r="Y8" s="7" t="s">
        <v>27</v>
      </c>
      <c r="Z8" s="7" t="s">
        <v>28</v>
      </c>
      <c r="AA8" s="7" t="s">
        <v>29</v>
      </c>
      <c r="AB8" s="7" t="s">
        <v>18</v>
      </c>
      <c r="AC8" s="7" t="s">
        <v>14</v>
      </c>
      <c r="AD8" s="7" t="s">
        <v>16</v>
      </c>
      <c r="AE8" s="22" t="s">
        <v>31</v>
      </c>
      <c r="AF8" s="7" t="s">
        <v>19</v>
      </c>
      <c r="AG8" s="35"/>
      <c r="AH8" s="35"/>
    </row>
    <row r="9" spans="1:34" x14ac:dyDescent="0.25">
      <c r="A9" s="23">
        <v>1</v>
      </c>
      <c r="B9" s="23" t="s">
        <v>56</v>
      </c>
      <c r="C9" s="25">
        <v>55000000</v>
      </c>
      <c r="D9" s="15"/>
      <c r="E9" s="15"/>
      <c r="F9" s="22"/>
      <c r="G9" s="15"/>
      <c r="H9" s="15"/>
      <c r="I9" s="15"/>
      <c r="J9" s="15"/>
      <c r="K9" s="22"/>
      <c r="L9" s="15">
        <v>700000</v>
      </c>
      <c r="M9" s="15"/>
      <c r="N9" s="15"/>
      <c r="O9" s="15"/>
      <c r="P9" s="15">
        <v>3217000</v>
      </c>
      <c r="Q9" s="15"/>
      <c r="R9" s="15"/>
      <c r="S9" s="15"/>
      <c r="T9" s="25">
        <v>58917000</v>
      </c>
      <c r="U9" s="23"/>
      <c r="V9" s="27">
        <v>58917000</v>
      </c>
      <c r="W9" s="15"/>
      <c r="X9" s="18"/>
      <c r="Y9" s="15"/>
      <c r="Z9" s="15"/>
      <c r="AA9" s="7"/>
      <c r="AB9" s="15"/>
      <c r="AC9" s="15">
        <v>700000</v>
      </c>
      <c r="AD9" s="15">
        <v>3217000</v>
      </c>
      <c r="AE9" s="22"/>
      <c r="AF9" s="15"/>
      <c r="AG9" s="25"/>
      <c r="AH9" s="25">
        <v>55000000</v>
      </c>
    </row>
    <row r="10" spans="1:34" x14ac:dyDescent="0.25">
      <c r="A10" s="23">
        <v>2</v>
      </c>
      <c r="B10" s="23" t="s">
        <v>57</v>
      </c>
      <c r="C10" s="25">
        <v>21000000</v>
      </c>
      <c r="D10" s="15"/>
      <c r="E10" s="15"/>
      <c r="F10" s="22"/>
      <c r="G10" s="15"/>
      <c r="H10" s="15"/>
      <c r="I10" s="15"/>
      <c r="J10" s="15"/>
      <c r="K10" s="22"/>
      <c r="L10" s="15">
        <v>529000</v>
      </c>
      <c r="M10" s="15"/>
      <c r="N10" s="15"/>
      <c r="O10" s="15"/>
      <c r="P10" s="15"/>
      <c r="Q10" s="15"/>
      <c r="R10" s="15">
        <v>1147353</v>
      </c>
      <c r="S10" s="15"/>
      <c r="T10" s="25">
        <v>24758353</v>
      </c>
      <c r="U10" s="23"/>
      <c r="V10" s="27">
        <v>24758353</v>
      </c>
      <c r="W10" s="15"/>
      <c r="X10" s="18"/>
      <c r="Y10" s="15"/>
      <c r="Z10" s="15"/>
      <c r="AA10" s="7"/>
      <c r="AB10" s="15">
        <v>1147353</v>
      </c>
      <c r="AC10" s="15">
        <v>529000</v>
      </c>
      <c r="AD10" s="15"/>
      <c r="AE10" s="22"/>
      <c r="AF10" s="15">
        <v>2082000</v>
      </c>
      <c r="AG10" s="25"/>
      <c r="AH10" s="25">
        <v>19798750</v>
      </c>
    </row>
    <row r="11" spans="1:34" x14ac:dyDescent="0.25">
      <c r="A11" s="23">
        <v>3</v>
      </c>
      <c r="B11" s="23" t="s">
        <v>58</v>
      </c>
      <c r="C11" s="25">
        <v>9500000</v>
      </c>
      <c r="D11" s="15"/>
      <c r="E11" s="15"/>
      <c r="F11" s="22"/>
      <c r="G11" s="15"/>
      <c r="H11" s="15"/>
      <c r="I11" s="15"/>
      <c r="J11" s="15"/>
      <c r="K11" s="22"/>
      <c r="L11" s="15"/>
      <c r="M11" s="15"/>
      <c r="N11" s="15"/>
      <c r="O11" s="15"/>
      <c r="P11" s="15"/>
      <c r="Q11" s="15"/>
      <c r="R11" s="15">
        <v>2231107</v>
      </c>
      <c r="S11" s="15"/>
      <c r="T11" s="25">
        <v>11731107</v>
      </c>
      <c r="U11" s="23"/>
      <c r="V11" s="27">
        <v>11731107</v>
      </c>
      <c r="W11" s="15"/>
      <c r="X11" s="18"/>
      <c r="Y11" s="15"/>
      <c r="Z11" s="15"/>
      <c r="AA11" s="7"/>
      <c r="AB11" s="15">
        <v>2231107</v>
      </c>
      <c r="AC11" s="15"/>
      <c r="AD11" s="15"/>
      <c r="AE11" s="22"/>
      <c r="AF11" s="15"/>
      <c r="AG11" s="25"/>
      <c r="AH11" s="25">
        <v>9500000</v>
      </c>
    </row>
    <row r="12" spans="1:34" x14ac:dyDescent="0.25">
      <c r="A12" s="23">
        <v>4</v>
      </c>
      <c r="B12" s="23" t="s">
        <v>59</v>
      </c>
      <c r="C12" s="25">
        <v>26692258</v>
      </c>
      <c r="D12" s="15">
        <v>930000</v>
      </c>
      <c r="E12" s="15">
        <v>1000000</v>
      </c>
      <c r="F12" s="22"/>
      <c r="G12" s="15">
        <v>1500000</v>
      </c>
      <c r="H12" s="15">
        <v>700000</v>
      </c>
      <c r="I12" s="15">
        <v>2877000</v>
      </c>
      <c r="J12" s="15">
        <v>2268000</v>
      </c>
      <c r="K12" s="22"/>
      <c r="L12" s="15">
        <v>3438500</v>
      </c>
      <c r="M12" s="15">
        <v>224214</v>
      </c>
      <c r="N12" s="15">
        <v>1060042</v>
      </c>
      <c r="O12" s="15">
        <v>169620</v>
      </c>
      <c r="P12" s="15">
        <v>2560000</v>
      </c>
      <c r="Q12" s="15">
        <v>300000</v>
      </c>
      <c r="R12" s="15">
        <v>5099328</v>
      </c>
      <c r="S12" s="15">
        <v>4546000</v>
      </c>
      <c r="T12" s="25">
        <v>53364962</v>
      </c>
      <c r="U12" s="23"/>
      <c r="V12" s="27">
        <v>53364962</v>
      </c>
      <c r="W12" s="15">
        <v>224214</v>
      </c>
      <c r="X12" s="18">
        <v>1060042</v>
      </c>
      <c r="Y12" s="15">
        <v>533845</v>
      </c>
      <c r="Z12" s="7">
        <v>266923</v>
      </c>
      <c r="AA12" s="7">
        <v>266923</v>
      </c>
      <c r="AB12" s="15">
        <v>5099328</v>
      </c>
      <c r="AC12" s="15">
        <v>3438500</v>
      </c>
      <c r="AD12" s="15">
        <v>2560000</v>
      </c>
      <c r="AE12" s="22"/>
      <c r="AF12" s="15">
        <v>4546000</v>
      </c>
      <c r="AG12" s="25">
        <v>2900000</v>
      </c>
      <c r="AH12" s="25">
        <v>32496386</v>
      </c>
    </row>
    <row r="13" spans="1:34" x14ac:dyDescent="0.25">
      <c r="A13" s="23">
        <v>5</v>
      </c>
      <c r="B13" s="23" t="s">
        <v>60</v>
      </c>
      <c r="C13" s="25">
        <v>3159000</v>
      </c>
      <c r="D13" s="15"/>
      <c r="E13" s="15"/>
      <c r="F13" s="22"/>
      <c r="G13" s="15"/>
      <c r="H13" s="15"/>
      <c r="I13" s="15"/>
      <c r="J13" s="15"/>
      <c r="K13" s="22"/>
      <c r="L13" s="15">
        <v>529000</v>
      </c>
      <c r="M13" s="15">
        <v>31002</v>
      </c>
      <c r="N13" s="15">
        <v>150200</v>
      </c>
      <c r="O13" s="15"/>
      <c r="P13" s="15">
        <v>190000</v>
      </c>
      <c r="Q13" s="15"/>
      <c r="R13" s="15">
        <v>758881</v>
      </c>
      <c r="S13" s="15">
        <v>332000</v>
      </c>
      <c r="T13" s="25">
        <v>5150083</v>
      </c>
      <c r="U13" s="23"/>
      <c r="V13" s="27">
        <v>5150083</v>
      </c>
      <c r="W13" s="15">
        <v>31002</v>
      </c>
      <c r="X13" s="18">
        <v>150200</v>
      </c>
      <c r="Y13" s="15">
        <v>73813</v>
      </c>
      <c r="Z13" s="7">
        <v>36907</v>
      </c>
      <c r="AA13" s="7">
        <v>36907</v>
      </c>
      <c r="AB13" s="15">
        <v>758881</v>
      </c>
      <c r="AC13" s="15">
        <v>529000</v>
      </c>
      <c r="AD13" s="15">
        <v>190000</v>
      </c>
      <c r="AE13" s="22"/>
      <c r="AF13" s="15">
        <v>332000</v>
      </c>
      <c r="AG13" s="25"/>
      <c r="AH13" s="25">
        <v>3010730</v>
      </c>
    </row>
    <row r="14" spans="1:34" x14ac:dyDescent="0.25">
      <c r="A14" s="22"/>
      <c r="B14" s="22" t="s">
        <v>33</v>
      </c>
      <c r="C14" s="28">
        <f>SUM(C9:C13)</f>
        <v>115351258</v>
      </c>
      <c r="D14" s="15">
        <f>SUM(D9:D13)</f>
        <v>930000</v>
      </c>
      <c r="E14" s="15">
        <f>SUM(E9:E13)</f>
        <v>1000000</v>
      </c>
      <c r="F14" s="3"/>
      <c r="G14" s="15">
        <f>SUM(G9:G13)</f>
        <v>1500000</v>
      </c>
      <c r="H14" s="15">
        <f>SUM(H9:H13)</f>
        <v>700000</v>
      </c>
      <c r="I14" s="15">
        <f>SUM(I9:I13)</f>
        <v>2877000</v>
      </c>
      <c r="J14" s="15">
        <f>SUM(J9:J13)</f>
        <v>2268000</v>
      </c>
      <c r="K14" s="3"/>
      <c r="L14" s="15">
        <f t="shared" ref="L14:V14" si="0">SUM(L9:L13)</f>
        <v>5196500</v>
      </c>
      <c r="M14" s="19">
        <f t="shared" si="0"/>
        <v>255216</v>
      </c>
      <c r="N14" s="15">
        <f t="shared" si="0"/>
        <v>1210242</v>
      </c>
      <c r="O14" s="15">
        <f t="shared" si="0"/>
        <v>169620</v>
      </c>
      <c r="P14" s="15">
        <f t="shared" si="0"/>
        <v>5967000</v>
      </c>
      <c r="Q14" s="15">
        <f t="shared" si="0"/>
        <v>300000</v>
      </c>
      <c r="R14" s="15">
        <f t="shared" si="0"/>
        <v>9236669</v>
      </c>
      <c r="S14" s="15">
        <f t="shared" si="0"/>
        <v>4878000</v>
      </c>
      <c r="T14" s="28">
        <f t="shared" si="0"/>
        <v>153921505</v>
      </c>
      <c r="U14" s="6"/>
      <c r="V14" s="28">
        <f t="shared" si="0"/>
        <v>153921505</v>
      </c>
      <c r="W14" s="15">
        <f>SUM(W9:W13)</f>
        <v>255216</v>
      </c>
      <c r="X14" s="18">
        <f>SUM(X9:X13)</f>
        <v>1210242</v>
      </c>
      <c r="Y14" s="15">
        <f t="shared" ref="Y14:AD14" si="1">SUM(Y9:Y13)</f>
        <v>607658</v>
      </c>
      <c r="Z14" s="7">
        <f t="shared" ref="Z14" si="2">SUM(Z9:Z13)</f>
        <v>303830</v>
      </c>
      <c r="AA14" s="7">
        <f t="shared" si="1"/>
        <v>303830</v>
      </c>
      <c r="AB14" s="15">
        <f t="shared" si="1"/>
        <v>9236669</v>
      </c>
      <c r="AC14" s="15">
        <f t="shared" si="1"/>
        <v>5196500</v>
      </c>
      <c r="AD14" s="15">
        <f t="shared" si="1"/>
        <v>5967000</v>
      </c>
      <c r="AE14" s="6"/>
      <c r="AF14" s="15">
        <f>SUM(AF9:AF13)</f>
        <v>6960000</v>
      </c>
      <c r="AG14" s="15">
        <f>SUM(AG9:AG13)</f>
        <v>2900000</v>
      </c>
      <c r="AH14" s="28">
        <f>SUM(AH9:AH13)</f>
        <v>119805866</v>
      </c>
    </row>
    <row r="15" spans="1:34" x14ac:dyDescent="0.25">
      <c r="M15" s="20"/>
    </row>
  </sheetData>
  <mergeCells count="15">
    <mergeCell ref="A1:AH1"/>
    <mergeCell ref="A2:AH2"/>
    <mergeCell ref="A3:AH3"/>
    <mergeCell ref="A4:AH4"/>
    <mergeCell ref="A7:A8"/>
    <mergeCell ref="B7:B8"/>
    <mergeCell ref="C7:C8"/>
    <mergeCell ref="D7:S7"/>
    <mergeCell ref="T7:T8"/>
    <mergeCell ref="U7:U8"/>
    <mergeCell ref="AH7:AH8"/>
    <mergeCell ref="V7:V8"/>
    <mergeCell ref="W7:AB7"/>
    <mergeCell ref="AC7:AF7"/>
    <mergeCell ref="AG7:AG8"/>
  </mergeCells>
  <pageMargins left="0.46" right="0.7" top="0.75" bottom="0.75" header="0.3" footer="0.3"/>
  <pageSetup paperSize="5" scale="35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TENAGA AHLI</vt:lpstr>
      <vt:lpstr>STAFF KHUSUS DIREKSI</vt:lpstr>
      <vt:lpstr>KOMISARIS DAN DIREKTUR</vt:lpstr>
      <vt:lpstr>STAFF DAN PEGAWAI</vt:lpstr>
      <vt:lpstr>PEGAWAI TIDAK TETAP DAN HONOR</vt:lpstr>
      <vt:lpstr>TAKE HOME PAY</vt:lpstr>
      <vt:lpstr>Sheet2</vt:lpstr>
      <vt:lpstr>Sheet3</vt:lpstr>
    </vt:vector>
  </TitlesOfParts>
  <Company>Office Black Edition - tum0r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SascomJaya4</cp:lastModifiedBy>
  <cp:lastPrinted>2022-05-23T04:11:25Z</cp:lastPrinted>
  <dcterms:created xsi:type="dcterms:W3CDTF">2022-05-12T17:08:44Z</dcterms:created>
  <dcterms:modified xsi:type="dcterms:W3CDTF">2022-05-23T04:47:09Z</dcterms:modified>
</cp:coreProperties>
</file>